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rencia\Videos\Desktop\SEGUIMIENTO IMDERTY 2020\PLAN DE ACCION IMDERTY 2020\PLAN DE ACCION MAYO\"/>
    </mc:Choice>
  </mc:AlternateContent>
  <bookViews>
    <workbookView xWindow="0" yWindow="0" windowWidth="20490" windowHeight="8445" tabRatio="606"/>
  </bookViews>
  <sheets>
    <sheet name="IMDERTY" sheetId="1" r:id="rId1"/>
  </sheets>
  <externalReferences>
    <externalReference r:id="rId2"/>
  </externalReferences>
  <definedNames>
    <definedName name="_xlnm._FilterDatabase" localSheetId="0" hidden="1">IMDERTY!$A$17:$CF$102</definedName>
    <definedName name="Conceptos_MOD">[1]Gastos_Inversión_2012!#REF!</definedName>
    <definedName name="ESTRATREGICOS">#REF!</definedName>
    <definedName name="MUNICIPIOS_CHIP">#REF!</definedName>
  </definedNames>
  <calcPr calcId="152511"/>
  <fileRecoveryPr autoRecover="0"/>
</workbook>
</file>

<file path=xl/calcChain.xml><?xml version="1.0" encoding="utf-8"?>
<calcChain xmlns="http://schemas.openxmlformats.org/spreadsheetml/2006/main">
  <c r="AR26" i="1" l="1"/>
  <c r="AQ26" i="1"/>
  <c r="AM26" i="1"/>
  <c r="AJ26" i="1"/>
  <c r="AS26" i="1" l="1"/>
  <c r="U91" i="1" l="1"/>
  <c r="V91" i="1" s="1"/>
  <c r="U90" i="1"/>
  <c r="V90" i="1" s="1"/>
  <c r="U45" i="1"/>
  <c r="U43" i="1"/>
  <c r="U40" i="1"/>
  <c r="V40" i="1" s="1"/>
  <c r="U39" i="1"/>
  <c r="U33" i="1"/>
  <c r="U32" i="1"/>
  <c r="U31" i="1"/>
  <c r="U30" i="1"/>
  <c r="U29" i="1"/>
  <c r="U28" i="1"/>
  <c r="U27" i="1"/>
  <c r="U26" i="1"/>
  <c r="U25" i="1"/>
  <c r="U24" i="1"/>
  <c r="U23" i="1"/>
  <c r="U22" i="1"/>
  <c r="V22" i="1" s="1"/>
  <c r="U21" i="1"/>
  <c r="V21" i="1" s="1"/>
  <c r="U18" i="1"/>
  <c r="V18" i="1" s="1"/>
  <c r="AW45" i="1" l="1"/>
  <c r="AV45" i="1"/>
  <c r="AW43" i="1"/>
  <c r="AV43" i="1"/>
  <c r="AW40" i="1"/>
  <c r="AV40" i="1"/>
  <c r="AW22" i="1"/>
  <c r="AV22" i="1"/>
  <c r="AW21" i="1"/>
  <c r="AV21" i="1"/>
  <c r="AX21" i="1" s="1"/>
  <c r="AW18" i="1"/>
  <c r="AV18" i="1"/>
  <c r="AU101" i="1"/>
  <c r="AT101" i="1"/>
  <c r="AX43" i="1" l="1"/>
  <c r="AX45" i="1"/>
  <c r="AX40" i="1"/>
  <c r="AX22" i="1"/>
  <c r="AX18" i="1"/>
  <c r="S39" i="1"/>
  <c r="S33" i="1"/>
  <c r="S32" i="1"/>
  <c r="S31" i="1"/>
  <c r="S30" i="1"/>
  <c r="S29" i="1"/>
  <c r="S28" i="1"/>
  <c r="S27" i="1"/>
  <c r="S26" i="1"/>
  <c r="S25" i="1"/>
  <c r="S24" i="1"/>
  <c r="S23" i="1"/>
  <c r="AR91" i="1"/>
  <c r="AQ91" i="1"/>
  <c r="AP101" i="1"/>
  <c r="AO101" i="1"/>
  <c r="AR87" i="1"/>
  <c r="AQ87" i="1"/>
  <c r="AR45" i="1"/>
  <c r="AQ45" i="1"/>
  <c r="AR43" i="1"/>
  <c r="AQ43" i="1"/>
  <c r="AR40" i="1"/>
  <c r="AQ40" i="1"/>
  <c r="AR22" i="1"/>
  <c r="AQ22" i="1"/>
  <c r="AR21" i="1"/>
  <c r="AQ21" i="1"/>
  <c r="AR18" i="1"/>
  <c r="AQ18" i="1"/>
  <c r="AS21" i="1" l="1"/>
  <c r="AS43" i="1"/>
  <c r="AS87" i="1"/>
  <c r="AS40" i="1"/>
  <c r="AS18" i="1"/>
  <c r="AQ101" i="1"/>
  <c r="AS22" i="1"/>
  <c r="AR101" i="1"/>
  <c r="AS45" i="1"/>
  <c r="AS101" i="1" l="1"/>
  <c r="T101" i="1" l="1"/>
  <c r="AK101" i="1"/>
  <c r="AJ58" i="1"/>
  <c r="AJ43" i="1"/>
  <c r="AL26" i="1" s="1"/>
  <c r="AN26" i="1" s="1"/>
  <c r="V101" i="1" l="1"/>
  <c r="AJ19" i="1"/>
  <c r="R91" i="1" l="1"/>
  <c r="R45" i="1"/>
  <c r="Q43" i="1"/>
  <c r="R43" i="1" s="1"/>
  <c r="AM91" i="1" l="1"/>
  <c r="AM90" i="1"/>
  <c r="AL90" i="1"/>
  <c r="AM87" i="1"/>
  <c r="AM45" i="1"/>
  <c r="AM43" i="1"/>
  <c r="AM40" i="1"/>
  <c r="AL40" i="1"/>
  <c r="AM22" i="1"/>
  <c r="AM21" i="1"/>
  <c r="AL21" i="1"/>
  <c r="AM18" i="1"/>
  <c r="AN40" i="1" l="1"/>
  <c r="AJ53" i="1"/>
  <c r="AJ87" i="1"/>
  <c r="AL87" i="1" s="1"/>
  <c r="AN87" i="1" s="1"/>
  <c r="AJ45" i="1"/>
  <c r="AJ18" i="1"/>
  <c r="AL18" i="1" s="1"/>
  <c r="AN18" i="1" s="1"/>
  <c r="AJ44" i="1"/>
  <c r="AL43" i="1" s="1"/>
  <c r="AN43" i="1" s="1"/>
  <c r="AJ22" i="1"/>
  <c r="AL22" i="1" s="1"/>
  <c r="AN22" i="1" s="1"/>
  <c r="AJ95" i="1"/>
  <c r="AJ91" i="1"/>
  <c r="AL91" i="1" l="1"/>
  <c r="AN91" i="1" s="1"/>
  <c r="AL45" i="1"/>
  <c r="AN45" i="1" s="1"/>
  <c r="AJ101" i="1"/>
  <c r="R40" i="1" l="1"/>
  <c r="R22" i="1"/>
  <c r="Q39" i="1"/>
  <c r="Q33" i="1"/>
  <c r="Q32" i="1"/>
  <c r="Q31" i="1"/>
  <c r="Q30" i="1"/>
  <c r="Q29" i="1"/>
  <c r="Q28" i="1"/>
  <c r="Q27" i="1"/>
  <c r="Q26" i="1"/>
  <c r="Q25" i="1"/>
  <c r="Q24" i="1"/>
  <c r="Q23" i="1"/>
  <c r="Q21" i="1"/>
  <c r="R21" i="1" s="1"/>
  <c r="R90" i="1" l="1"/>
  <c r="R101" i="1" l="1"/>
  <c r="BY101" i="1"/>
  <c r="BX101" i="1" l="1"/>
  <c r="BT101" i="1" l="1"/>
  <c r="BS101" i="1" l="1"/>
  <c r="BO101" i="1" l="1"/>
  <c r="BN101" i="1"/>
  <c r="BU101" i="1" l="1"/>
  <c r="BV101" i="1"/>
  <c r="BP101" i="1"/>
  <c r="BQ101" i="1"/>
  <c r="BW101" i="1" l="1"/>
  <c r="BR101" i="1"/>
  <c r="BJ101" i="1" l="1"/>
  <c r="BI101" i="1"/>
  <c r="BE101" i="1" l="1"/>
  <c r="BD101" i="1"/>
  <c r="BL101" i="1"/>
  <c r="BK101" i="1"/>
  <c r="BM101" i="1" l="1"/>
  <c r="AZ101" i="1" l="1"/>
  <c r="AY101" i="1"/>
  <c r="AV101" i="1" l="1"/>
  <c r="CA101" i="1" l="1"/>
  <c r="BZ101" i="1"/>
  <c r="BH101" i="1" l="1"/>
  <c r="BF101" i="1"/>
  <c r="BG101" i="1"/>
  <c r="BA101" i="1" l="1"/>
  <c r="BB101" i="1"/>
  <c r="BC101" i="1" l="1"/>
  <c r="AM101" i="1" l="1"/>
  <c r="AL101" i="1"/>
  <c r="AN101" i="1" l="1"/>
  <c r="CB101" i="1" l="1"/>
  <c r="AW101" i="1"/>
  <c r="AX101" i="1" l="1"/>
  <c r="AI101" i="1" l="1"/>
</calcChain>
</file>

<file path=xl/sharedStrings.xml><?xml version="1.0" encoding="utf-8"?>
<sst xmlns="http://schemas.openxmlformats.org/spreadsheetml/2006/main" count="522" uniqueCount="345">
  <si>
    <t>.</t>
  </si>
  <si>
    <t>SECTOR</t>
  </si>
  <si>
    <t>POND %</t>
  </si>
  <si>
    <t>PROGRAMA</t>
  </si>
  <si>
    <t>SUBPROGRAMA</t>
  </si>
  <si>
    <t xml:space="preserve">META PRODUCTO </t>
  </si>
  <si>
    <t>TIPO DE META Incremento, Reducción o Mantenimiento</t>
  </si>
  <si>
    <t>INDICADORES</t>
  </si>
  <si>
    <t>AVANCE</t>
  </si>
  <si>
    <t>SECRETARIA RESPONSABLE / CORRESPONSABLE (S)</t>
  </si>
  <si>
    <t>FUNCIONARIO (S) RESPONSABLE (S)</t>
  </si>
  <si>
    <t>PROYECTO</t>
  </si>
  <si>
    <t>VIABILIADAD</t>
  </si>
  <si>
    <t>RECURSOS</t>
  </si>
  <si>
    <t>OBSERVACIONES</t>
  </si>
  <si>
    <t>INDICADOR</t>
  </si>
  <si>
    <t>CANTIDAD DEL CUATRIENIO</t>
  </si>
  <si>
    <t>% DE EJECUCION</t>
  </si>
  <si>
    <t>CODIGO</t>
  </si>
  <si>
    <t>NOMBRE</t>
  </si>
  <si>
    <t>APROPIACION INICIAL</t>
  </si>
  <si>
    <t>APROPIACION DEFINITIVA MARZO 31</t>
  </si>
  <si>
    <t>EJECUCION DE RECURSOS A MARZO 31</t>
  </si>
  <si>
    <t>TOTAL  APROPIACION META A MARZO 31</t>
  </si>
  <si>
    <t>TOTAL EJECUCION META A MARZO 31</t>
  </si>
  <si>
    <t>% EJECUCION META A MARZO 31</t>
  </si>
  <si>
    <t>APROPIACION DEFINITIVA DICIEMBRE 31</t>
  </si>
  <si>
    <t>EJECUCION DE RECURSOS A DICIEMBRE 31</t>
  </si>
  <si>
    <t>TOTAL  APROPIACION META A DICIEMBRE 31</t>
  </si>
  <si>
    <t>TOTAL EJECUCION META A DICIEMBRE 31</t>
  </si>
  <si>
    <t>% EJECUCION META A DICIEMBRE 31</t>
  </si>
  <si>
    <t xml:space="preserve">Fomentando territorios en movimiento </t>
  </si>
  <si>
    <t xml:space="preserve">Implementar 1 estrategia de masificación deportiva. </t>
  </si>
  <si>
    <t>MM</t>
  </si>
  <si>
    <t>Estrategia de masificación implementada</t>
  </si>
  <si>
    <t>IMDERTY</t>
  </si>
  <si>
    <t xml:space="preserve">Implementar 1 estrategia de fortalecimiento al deporte asociado. </t>
  </si>
  <si>
    <t>Estrategia implementada.</t>
  </si>
  <si>
    <t xml:space="preserve">Desarrollar 1 programa de recreación y actividad física </t>
  </si>
  <si>
    <t xml:space="preserve"> Programa de recreación y actividad física desarrollado</t>
  </si>
  <si>
    <t>MI</t>
  </si>
  <si>
    <t>Oportunidades en movimiento para la alta competencia</t>
  </si>
  <si>
    <t xml:space="preserve">Número de disciplinas </t>
  </si>
  <si>
    <t xml:space="preserve">Implementar 4 nuevas disciplinas deportivas </t>
  </si>
  <si>
    <t xml:space="preserve">Crear el Centro de Atención al deportista </t>
  </si>
  <si>
    <t>Centro de Atención creado</t>
  </si>
  <si>
    <t xml:space="preserve">Implementar 1 programa de estímulos a deportistas </t>
  </si>
  <si>
    <t>Programa implementado</t>
  </si>
  <si>
    <t>Infraestructura para el Deporte, la Recreación y la Actividad Física.</t>
  </si>
  <si>
    <t xml:space="preserve">Implementar 1 programa de adecuación, mantenimiento y construcción de escenarios deportivos, recreativos y de actividad física </t>
  </si>
  <si>
    <t>CANTIDAD EJECUTADA A DIC 2016</t>
  </si>
  <si>
    <t>Fortalecer el programa de Educación Física y Deporte Escolar en la I.E Antonia Santos</t>
  </si>
  <si>
    <t>Fortalecer el programa de Educación Física y Deporte Escolar en la I.E Jose Maria Cordoba</t>
  </si>
  <si>
    <t>Fortalecer el programa de Educación Física y Deporte Escolar en la I.E Alberto Mendoza Mayor</t>
  </si>
  <si>
    <t>Fortalecer el programa de Educación Física y Deporte Escolar en la I.E Mayor de Yumbo</t>
  </si>
  <si>
    <t>Fortalecer el programa de Educación Física y Deporte Escolar en la I.E Ceat General</t>
  </si>
  <si>
    <t>Fortalecer el programa de Educación Física y Deporte Escolar en la I.E Titan</t>
  </si>
  <si>
    <t>Fortalecer el programa de Educación Física y Deporte Escolar en la I.E Jose Antonio Galan</t>
  </si>
  <si>
    <t>Fortalecer el programa de Educación Física y Deporte Escolar en la I.E Juan XXIII</t>
  </si>
  <si>
    <t>Fortalecer el programa de Educación Física y Deporte Escolar en la I.E Gabriel Garcia Marquez</t>
  </si>
  <si>
    <t>Fortalecer el programa de Educación Física y Deporte Escolar en la I.E Leonor Lourido Velasco</t>
  </si>
  <si>
    <t>Fortalecer el programa de Educación Física y Deporte Escolar en la I.E Policarpa Salavarrieta</t>
  </si>
  <si>
    <t>Fortalecer el programa de Educación Física y Deporte Escolar en la I.E Rosa Zarate de Peña</t>
  </si>
  <si>
    <t>Fortalecer el programa de Educación Física y Deporte Escolar en la I.E General Santander</t>
  </si>
  <si>
    <t>Fortalecer la disciplina deportiva de Baloncesto</t>
  </si>
  <si>
    <t>Fortalecer la disciplina deportiva de Balonmano</t>
  </si>
  <si>
    <t>Fortalecer la disciplina deportiva de Beisbol</t>
  </si>
  <si>
    <t>Fortalecer la disciplina deportiva de Futbol</t>
  </si>
  <si>
    <t>Fortalecer la disciplina deportiva de Futbol de Salon</t>
  </si>
  <si>
    <t>Fortalecer la disciplina deportiva de Voleibol</t>
  </si>
  <si>
    <t>Fortalecer la disciplina deportiva de Hockey</t>
  </si>
  <si>
    <t>Fortalecer la disciplina deportiva de Ajedrez</t>
  </si>
  <si>
    <t>Fortalecer la disciplina deportiva de Atletismo</t>
  </si>
  <si>
    <t>Fortalecer la disciplina deportiva de Ciclismo</t>
  </si>
  <si>
    <t>Fortalecer la disciplina deportiva de Ciclomontañismo</t>
  </si>
  <si>
    <t xml:space="preserve">Fortalecer la disciplina deportiva de Judo </t>
  </si>
  <si>
    <t>Fortalecer la disciplina deportiva de Lucha</t>
  </si>
  <si>
    <t>Fortalecer la disciplina deportiva de Karate - do</t>
  </si>
  <si>
    <t>Fortalecer la disciplina deportiva de Hapkido</t>
  </si>
  <si>
    <t>Fortalecer la disciplina deportiva de Esgrima</t>
  </si>
  <si>
    <t>Fortalecer la disciplina deportiva de Taekwondo</t>
  </si>
  <si>
    <t>Fortalecer la disciplina deportiva de Levantamiento de Pesas</t>
  </si>
  <si>
    <t>Fortalecer la disciplina deportiva de Triathlon</t>
  </si>
  <si>
    <t>Fortalecer la disciplina deportiva de Natacion</t>
  </si>
  <si>
    <t>Fortalecer la disciplina deportiva de Patinaje</t>
  </si>
  <si>
    <t>Fortalecer la disciplina deportiva de Tiro Deportivo</t>
  </si>
  <si>
    <t>Fortalecer la disciplina deportiva de Tenis de Mesa</t>
  </si>
  <si>
    <t>Fortalecer la disciplina deportiva de Tejo</t>
  </si>
  <si>
    <t>Fortalecer la disciplina deportiva de Atletismo Adaptado</t>
  </si>
  <si>
    <t>Fortalecer la disciplina deportiva de Natacion Adaptada</t>
  </si>
  <si>
    <t>Fortalecer la disciplina deportiva de Ajedrez Adaptado</t>
  </si>
  <si>
    <t>Fortalecer la disciplina deportiva de Boccia</t>
  </si>
  <si>
    <t>Fortalecer la disciplina deportiva de Tiro con Arco</t>
  </si>
  <si>
    <t>Fortalecer la disciplina deportiva de Gimnasia</t>
  </si>
  <si>
    <t>Realizar mantenimiento rutinario del Coliseo Carlos Alberto Bejarano Castillo</t>
  </si>
  <si>
    <t>Realizar mantenimiento rutinario del Parque de la Familia</t>
  </si>
  <si>
    <r>
      <t>VISION:</t>
    </r>
    <r>
      <rPr>
        <sz val="10"/>
        <rFont val="Arial"/>
        <family val="2"/>
      </rPr>
      <t xml:space="preserve"> El Municipio de Yumbo al año 2019, basado en sus potencialidades de localización geográfica, plataforma empresarial, capital humano y oferta ambiental; soportado en los pilares de Educación, Cultura y Deporte,  será reconocido como un territorio de paz con oportunidades para la gente; pacifico, educador, saludable, incluyente, seguro, tolerante, equitativo, ordenado, con gobernanza, articulado regional y nacionalmente.</t>
    </r>
  </si>
  <si>
    <r>
      <t xml:space="preserve">OBJETIVO GENERAL: </t>
    </r>
    <r>
      <rPr>
        <sz val="10"/>
        <rFont val="Arial"/>
        <family val="2"/>
      </rPr>
      <t>Generar las condiciones de desarrollo sustentable que permita avanzar en la construcción de un municipio pacífico, incluyente, competitivo, educador e integrado territorialmente con oportunidades para la gente.</t>
    </r>
  </si>
  <si>
    <r>
      <t xml:space="preserve">LINEA ESTRATEGICA: </t>
    </r>
    <r>
      <rPr>
        <sz val="10"/>
        <rFont val="Arial"/>
        <family val="2"/>
      </rPr>
      <t>Yumbo Territorio de Oportunidades para la movilidad social.</t>
    </r>
  </si>
  <si>
    <r>
      <t>OBJETIVO ESTRATEGICO:</t>
    </r>
    <r>
      <rPr>
        <sz val="10"/>
        <rFont val="Arial"/>
        <family val="2"/>
      </rPr>
      <t xml:space="preserve"> Generar las oportunidades de Desarrollo Humano Integral para superar las brechas de la pobreza y avanzar en la inclusión y movilidad social.</t>
    </r>
  </si>
  <si>
    <r>
      <t xml:space="preserve">ESTRATEGIA: </t>
    </r>
    <r>
      <rPr>
        <sz val="10"/>
        <rFont val="Arial"/>
        <family val="2"/>
      </rPr>
      <t xml:space="preserve">Ampliar la oferta social para la atención de la población vulnerable promoviendo la movilidad social. </t>
    </r>
  </si>
  <si>
    <r>
      <t xml:space="preserve">OBJETIVOS ESPECIFICOS:
</t>
    </r>
    <r>
      <rPr>
        <sz val="10"/>
        <rFont val="Arial"/>
        <family val="2"/>
      </rPr>
      <t>- Fomentar en los habitantes del municipio de Yumbo hábitos de vida saludable mediante la práctica del deporte,  la recreación y la actividad física con  escenarios en movimiento para las oportunidades y la inclusión social.</t>
    </r>
  </si>
  <si>
    <t>Fortalecimiento de los Procesos Formativos y Competitivos de las Disciplinas Deportivas en el Municipio de Yumbo, Valle del Cauca, Occidente</t>
  </si>
  <si>
    <t>Fortalecimiento del Programa de Educación Física en los Niveles de Preescolar a Básica Primaria en las Instituciones Educativas Oficiales del Municipio de Yumbo, Valle del Cauca, Occidente</t>
  </si>
  <si>
    <t>Mejoramiento de los procesos recreativos y aprovechamiento del tiempo libre en el Municipio de Yumbo, Valle del Cauca, Occidente</t>
  </si>
  <si>
    <t>Mantenimiento , Mejoramiento y Adecuacion de los Escenarios Deportivos y Recreativos del Municipio de Yumbo, Valle del Cauca, Occidente</t>
  </si>
  <si>
    <t>Diciembre 31.</t>
  </si>
  <si>
    <t>MEDIOS DE VERIFICACIÓN</t>
  </si>
  <si>
    <t>FECHA TERMINACIÓN DE LA ACTIVIDAD</t>
  </si>
  <si>
    <t>Realizar mantenimiento rutinario del Coliseo de la I.E. Manuel Maria Sanchez</t>
  </si>
  <si>
    <t>N/A</t>
  </si>
  <si>
    <t>Fortalecer la disciplina deportiva de Boxeo</t>
  </si>
  <si>
    <t>Yamilet Murcia Rojas</t>
  </si>
  <si>
    <t>Fortalecer la disciplina deportiva de Futbol Sala</t>
  </si>
  <si>
    <t>ACTIVIDADES</t>
  </si>
  <si>
    <t>Atender el 70% de las solicitudes de apoyo en actividades de recreación presentadas por la comunidad en general</t>
  </si>
  <si>
    <t>Fortalecer la disciplina deportiva de Tiro con Arco Adaptado</t>
  </si>
  <si>
    <t>Fortalecer la disciplina deportiva de Yongmoodo</t>
  </si>
  <si>
    <t>Atender el 100% de los deportistas inscritos en las disciplinas deportivas del IMDERTY; que requieran de los beneficios brindados por el CAD</t>
  </si>
  <si>
    <t>Realizar mantenimiento rutinario del Coliseo Luis Javier Mosquera</t>
  </si>
  <si>
    <t>Realizar mantenimiento rutinario de la Villa Deportiva Jairo Yanten</t>
  </si>
  <si>
    <t>Realizar mantenimiento rutinario del Estadio Raul Miranda</t>
  </si>
  <si>
    <t>Realizar mantenimiento rutinario del Complejo Deportivo Comuna 4 (Univalle)</t>
  </si>
  <si>
    <t>CANTIDAD EJECUTADA A DIC 2017</t>
  </si>
  <si>
    <t>0.96</t>
  </si>
  <si>
    <t xml:space="preserve">Fortalecer la disciplina deportiva de Baloncesto en Silla de Ruedas </t>
  </si>
  <si>
    <t>APROPIACION DEFINITIVA ABRIL 30</t>
  </si>
  <si>
    <t>EJECUCION DE RECURSOS A ABRIL 30</t>
  </si>
  <si>
    <t>TOTAL  APROPIACION META A ABRIL 30</t>
  </si>
  <si>
    <t>TOTAL EJECUCION META A ABRIL 30</t>
  </si>
  <si>
    <t>% EJECUCION META A ABRIL 30</t>
  </si>
  <si>
    <t>APROPIACION DEFINITIVA MAYO 31</t>
  </si>
  <si>
    <t>EJECUCION DE RECURSOS A MAYO 31</t>
  </si>
  <si>
    <t>TOTAL  APROPIACION META A MAYO 31</t>
  </si>
  <si>
    <t>TOTAL EJECUCION META A MAYO 31</t>
  </si>
  <si>
    <t>% EJECUCION META A MAYO 31</t>
  </si>
  <si>
    <t>APROPIACION DEFINITIVA JUNIO 30</t>
  </si>
  <si>
    <t>EJECUCION DE RECURSOS JUNIO 30</t>
  </si>
  <si>
    <t>TOTAL  APROPIACION META A JUNIO 30</t>
  </si>
  <si>
    <t>TOTAL EJECUCION META A JUNIO 30</t>
  </si>
  <si>
    <t>% EJECUCION META A JUNIO 30</t>
  </si>
  <si>
    <t>APROPIACION DEFINITIVA JULIO 31</t>
  </si>
  <si>
    <t>EJECUCION DE RECURSOS JULIO 31</t>
  </si>
  <si>
    <t>TOTAL  APROPIACION META JULIO 31</t>
  </si>
  <si>
    <t>TOTAL EJECUCION META JULIO 31</t>
  </si>
  <si>
    <t>% EJECUCION META JULIO 31</t>
  </si>
  <si>
    <t>Realizar mantenimiento rutinario al coliseo Albeiro García Tierradentro</t>
  </si>
  <si>
    <t>APROPIACION DEFINITIVA SEPTIEMBRE 30</t>
  </si>
  <si>
    <t>EJECUCION DE RECURSOS SEPTIEMBRE 30</t>
  </si>
  <si>
    <t>TOTAL  APROPIACION META SEPTIEMBRE 30</t>
  </si>
  <si>
    <t>TOTAL EJECUCION META SEPTIEMBRE 30</t>
  </si>
  <si>
    <t>% EJECUCION META SEPTIEMBRE 30</t>
  </si>
  <si>
    <t>APROPIACION DEFINITIVA OCTUBRE 31</t>
  </si>
  <si>
    <t>EJECUCION DE RECURSOS A OCTUBRE 31</t>
  </si>
  <si>
    <t>TOTAL  APROPIACION META A OCTUBRE 31</t>
  </si>
  <si>
    <t>TOTAL EJECUCION META A OCTUBRE 31</t>
  </si>
  <si>
    <t>% EJECUCION META A OCTUBRE 31</t>
  </si>
  <si>
    <t>APROPIACION DEFINITIVA NOVIEMBRE 30</t>
  </si>
  <si>
    <t>EJECUCION DE RECURSOS A NOVIEMBRE 30</t>
  </si>
  <si>
    <t>TOTAL  APROPIACION META A NOVIEMBRE 30</t>
  </si>
  <si>
    <t>TOTAL EJECUCION META A NOVIEMBRE 30</t>
  </si>
  <si>
    <t>% EJECUCION META A NOVIEMBRE 30</t>
  </si>
  <si>
    <t xml:space="preserve">Implementar el programa de Educación Física y Deporte Escolar en las 13 Instituciones Educativas Oficiales  </t>
  </si>
  <si>
    <t>Desarrollar anualmente 1 fase municipal de Juegos Intercolegiados Supérate.</t>
  </si>
  <si>
    <t>Número de fases municipales desarrolladas</t>
  </si>
  <si>
    <t xml:space="preserve">Fortalecer el desarrollo de 36 disciplinas deportivas </t>
  </si>
  <si>
    <t>CANTIDAD PROGRAMADA A DIC 2019</t>
  </si>
  <si>
    <t>CANTIDAD EJECUTADA A MARZO 31</t>
  </si>
  <si>
    <t>Desarrollar la fase municipal de Juegos Intercolegiados Supérate</t>
  </si>
  <si>
    <t>META CUMPLIDA</t>
  </si>
  <si>
    <t>CANTIDAD EJECUTADA A DIC 2018</t>
  </si>
  <si>
    <t>LINEA BASE 2019</t>
  </si>
  <si>
    <t>7.01.02.04.01.01</t>
  </si>
  <si>
    <t>RP. Fomento, desarrollo y practica del deporte, recreación y el aprovechamiento del tiempo libre.</t>
  </si>
  <si>
    <t>7.01.02.04.02.01</t>
  </si>
  <si>
    <t>7.01.02.04.02.02</t>
  </si>
  <si>
    <t>SGP. Fomento, desarrollo y practica del deporte, recreación y el aprovechamiento del tiempo libre</t>
  </si>
  <si>
    <t>RP. Fomento, desarrollo y practica del deporte, recreación y el aprovechamiento del tiempo libre</t>
  </si>
  <si>
    <t>7.01.02.04.02.03</t>
  </si>
  <si>
    <t>7.01.02.04.05.01</t>
  </si>
  <si>
    <t>RP SDO/2018 Equipo gestor para el  fomento, desarrollo y practica del deporte, recreación y el aprovechamiento del tiempo libre.</t>
  </si>
  <si>
    <t>7.01.02.04.01.04</t>
  </si>
  <si>
    <t>7.01.02.04.01.05</t>
  </si>
  <si>
    <t>Fortalecer la disciplina deportiva de Futbol 7 PC</t>
  </si>
  <si>
    <t>Fortalecer la disciplina deportiva de Baile Deportivo</t>
  </si>
  <si>
    <t xml:space="preserve">Construcción de polideportivo en el Corregimiento El Pedregal, Filo y Laguna </t>
  </si>
  <si>
    <t>Número de disciplinas fortalecidas</t>
  </si>
  <si>
    <t xml:space="preserve">Capacitar 80 jóvenes de los grados 10 y 11 de las Instituciones Educativas en temas de recreación y aprovechamiento de tiempo libre </t>
  </si>
  <si>
    <t>Atender 20 grupos con actividades de habitos y estilos de vida saludable</t>
  </si>
  <si>
    <t xml:space="preserve">Asignar personal para la atención interdisciplinaria de los deportistas </t>
  </si>
  <si>
    <t>Instalación de cubierta de la tarima del Parque de la Familia</t>
  </si>
  <si>
    <t>Promover el deporte social comunitario en barrios y veredas, mediante la gestion de 25 promotores sociales deportivos</t>
  </si>
  <si>
    <t>Fortalecer 15 organizaciones de deporte asociado</t>
  </si>
  <si>
    <t xml:space="preserve">Asignar incentivos a 5 deportistas </t>
  </si>
  <si>
    <t>Planillas de asistencia, informe de actividades, contratos N° 183, 169, 151, 182, 161, 231.</t>
  </si>
  <si>
    <t>Planillas de asistencia, informe de actividades, contratos N° 162, 152, 182, 195.</t>
  </si>
  <si>
    <t>Planillas de asistencia, informe de actividades, contratos N° 177, 239, 190, 151, 173.</t>
  </si>
  <si>
    <t>Planillas de asistencia, informe de actividades, contratos N° 167, 174, 176, 188, 232, 161.</t>
  </si>
  <si>
    <t>Planillas de asistencia, informe de actividades, contratos N° 166, 204, 184, 198.</t>
  </si>
  <si>
    <t>Planillas de asistencia, informe de actividades, contratos N° 158, 172.</t>
  </si>
  <si>
    <t>Planillas de asistencia, informe de actividades, contratos N° 184, 168, 187, 123, 192.</t>
  </si>
  <si>
    <t>Planillas de asistencia, Informe de actividades, contratos No. 180, 170, 238, 198, 192.</t>
  </si>
  <si>
    <t>Planillas de asistencia, Informe de actividades, contratos No. 191, 234.</t>
  </si>
  <si>
    <t>Planillas de asistencia, informe de actividades, contratos N° 155, 156.</t>
  </si>
  <si>
    <t>Planillas de asistencia, Informe de actividades, contratos N° 200, 156.</t>
  </si>
  <si>
    <t>Planillas de asistencia, Informe de actividades, contratos N° 164, 131.</t>
  </si>
  <si>
    <t>Fortalecer el programa de Educación Física en el CDI Caracolí</t>
  </si>
  <si>
    <t>Fortalecer el programa de Educación Física en el CDI Chocita Jacinto</t>
  </si>
  <si>
    <t>Fortalecer el programa de Educación Física en el CDI Alcarrazas de colores</t>
  </si>
  <si>
    <t>Fortalecer el programa de Educación Física en el CDI Caseta comunal Guacanda</t>
  </si>
  <si>
    <t>Fortalecer el programa de Educación Física en el CDI Gotitas de amor</t>
  </si>
  <si>
    <t>Actualmente se están capacitando 90 estudiantes de la labor social estudiantil de los grados 9, 10 y 11 de las Instituciones Educativas en temas de recreación y aprovechamiento del tiempo libre como actividades de recreación dirigida, gincacanas, pruebas de observación, actividad física musicalizada, pruebas recreativas de habilidades motoras y capacidades físicas. Adicionalmente este grupo de jóvenes participan en el desarrollo de actividades programados por el IMDERTY como los clasificatorios del os Juegos Departamentales.</t>
  </si>
  <si>
    <t xml:space="preserve">Se asignó 1 entrenador que beneficia 30 deportistas (4 mujeres – 26 hombres) con edades entre los 6 y los 59 años, los entrenamientos se desarrollan en la pista de Cross de Pizarro en los siguientes horarios: lunes, miércoles y viernes 6:30 a.m. a 9:00 a.m., de 3:00 p.m. a 6:00 p.m., martes y jueves 6:30 a.m. a 9:00 a.m. y de 3:00 p.m. a  6:00 p.m. </t>
  </si>
  <si>
    <t>Planillas de asistencia, informe de actividades, contrato N° 147.</t>
  </si>
  <si>
    <t>Se asignó 1 monitor y 1 entrenador que benefician a 60 deportistas (44 hombres y 16 mujeres), con edades entre los 15 a 54 años, los cuales entrenan de lunes a viernes de 6:30 a.m. a 10:00 a.m. y de 3:00 p.m. a 6:00 p.m., en el Coliseo Luis Javier Mosquera.</t>
  </si>
  <si>
    <t>Planillas de asistencia, informe de actividades, contrato N° 088.</t>
  </si>
  <si>
    <t xml:space="preserve">Se asignó 1 monitor que beneficia 6  deportistas (5 hombres  y 1 mujer), con un rango de edades de los 16 a los 25 años. </t>
  </si>
  <si>
    <t>Planillas de asistencia, informe de actividades, contrato N° 118.</t>
  </si>
  <si>
    <t xml:space="preserve">Planillas de asistencia, informe de actividades, contrato N° 138.  </t>
  </si>
  <si>
    <t>Se asignó 1 monitor que beneficia 5 deportistas (4 hombres  y 1 mujer), con un rango de edades de los 24 a los 38 años. Los entrenamientos se desarrollan en el coliseo Carlos Alberto bejarano, martes y jueves de 10:00 a.m. a 12:00 p.m.</t>
  </si>
  <si>
    <t xml:space="preserve">Planillas de asistencia, informe de actividades, contrato N° 081.  </t>
  </si>
  <si>
    <t>Planillas de asistencia, Informe de actividades, contratos N° 181.</t>
  </si>
  <si>
    <t xml:space="preserve">Planillas de asistencia, informe de actividades, contrato N° 159.  </t>
  </si>
  <si>
    <t>Planillas de asistencia, informe de actividades, contrato N° 051, 241, 248, 211, 067, 047, 046, 066, 014, 220, 010, 255, registro fotográfico</t>
  </si>
  <si>
    <t>Planillas de Asistencia, Evaluación de cada paciente atendido con su respectiva evolución.</t>
  </si>
  <si>
    <t xml:space="preserve">Dotar al 100% los insumos de primeros auxilios requeridos en el CAD para garantizar la atención de los deportistas </t>
  </si>
  <si>
    <t>Fortalecer la disciplina deportiva de Badminton</t>
  </si>
  <si>
    <t>VERSION</t>
  </si>
  <si>
    <t>FECHA</t>
  </si>
  <si>
    <t>PAGINA</t>
  </si>
  <si>
    <t>1 de 1</t>
  </si>
  <si>
    <t>PLAN DE ACCION INSTITUCIONAL 
PL-GE-08</t>
  </si>
  <si>
    <t>Se asignó un entrenador que beneficia 60 deportistas, los entrenamientos se realizan en el Coliseo Albeiro García Tierradentro los días lunes, miercoles y viernes de 3:00 p.m. a 6:00 p.m.</t>
  </si>
  <si>
    <t>Se asignó 1 entrenador que beneficia 7 deportistas (3 mujeres - 4 hombres) con edades entre los 6 y los 28 años, los entrenamientos se desarrollan en la Villa Deportiva Jairo Yanten en los siguientes horarios: lunes a jueves de 7:00 a.m. a 10:00 a.m. martes y jueves de 3:00 p.m. a 6:00 p.m. y sábados de 8:00 a.m. a 10:00 a.m.</t>
  </si>
  <si>
    <t xml:space="preserve">Se asignó 1 entrenador que beneficia 144 deportistas (28 mujeres- 116- hombres) con edades entre los 12 a los 17 años en la Villa Deportiva Jairo Yanten, Univalle, Alberto Mendoza Mayor y José María Córdoba.
- Se participó en el 1er Torneo Departamental de béisbol que va desde el 16 de marzo al 30 de junio en la ciudad de Cali.                                                                                                                                                                                                                </t>
  </si>
  <si>
    <t>Se asigno 1 entrenador que beneficia 2 deportistas (2 hombres), los entrenamientos se realizan en el Coliseo Carlos Alberto Bejarano de lunes a viernes de 2:00 p.m. a 5:00 p.m.</t>
  </si>
  <si>
    <t>Se asignó 1 entrenador que beneficia 14 deportistas (5 mujeres – 9 hombres) con edades entre los 6  y los 28 años, los entrenamientos se desarrollan en los siguientes horarios: lunes a viernes de 2:00 p.m. a 5:00 p.m. en el Coliseo Carlos Alberto Bejarano, los días martes y viernes de 8:00 a.m. a 11:00 a.m. en la I.E. Juan XXIII y los días sábados de 8:00 a.m. a 11:00 a.m. en la I.E. Alberto Mendoza mayor.
- Se participó con 13 deportistas en el 1er Rankin Departamental en el municipio de Guacarí el día 24 de marzo donde se obtuvó 1 medalla de oro, 2 medallas de plata y 2 medallas de bronce.</t>
  </si>
  <si>
    <t>Se asignó 1 entrenador que beneficia 27 deportistas (22 hombres - 5 mujeres) con edades entre los 13 y los 18 años, los entrenamientos se desarrollan en el Coliseo  Albeiro García Tierradentro los días lunes, miércoles y viernes de 6:00 p.m. a 9:00 p.m. grupos de iniciación  y formación
-Se participó con 20 deportistas en Festival Infantil en el municipio de Tuluá el día 31 de marzo, en la cual la selección se destacó con un primer lugar.</t>
  </si>
  <si>
    <t>Se asignó 1 monitor que beneficia 12 deportistas (12 hombres) con edades entre los 8 y los 16 años los días martes, jueves sábados, los entrenamientos se realizan en la I.E. Alberto Mendoza Mayor.</t>
  </si>
  <si>
    <t>CANTIDAD EJECUTADA A ABRIL 30</t>
  </si>
  <si>
    <t>Se asignaron 2 entrenadores y 2 monitores que benefician 44 deportistas (19 mujeres- 25 hombres) con edades entre los 12 a los 17 años en la Villa Deportiva Jairo Yanten y en la Institución Educativa Alberto Mendoza Mayor.
- El equipo de Futbol masculino categoría sub 15 participó  el día 14 de marzo en partido amistoso preparatorio a Juegos Departamentales 2019 en el municipio de Jamundí, jugando un partido contra la selección de Jamundí 2-2.
- Se participó en los zonales clasificatorios a Juegos Departamentales 2019, del 22 al 24 de marzo en los municipios de Tuluá, Caicedonia y Yumbo, logrando clasificar a juegos.
- Se realizaron partidos preparatorios a Juegos Departamentales 2019 con la selección de Futbol Femenino, que van desde el 28 de marzo al 9 de abril, en la ciudad de Cali, se jugó contra la selección de Buga con un resultado a favor de 8-1, contra la selección de Buenaventura ganando 2-1 y contra la selección de Jamundi empatando 3-3.</t>
  </si>
  <si>
    <t>Se asignó 1 entrenador que beneficia 12 (4 mujeres- 8 hombres) deportistas entre las edades de los 15 a 30 años de edad, los cuales entrenan de lunes a viernes de 6:30 a.m. a 10:00 a.m. y de 3:00 p.m. a 6:00 p.m., en el Coliseo Luis Javier Mosquera.</t>
  </si>
  <si>
    <t>Estas actividades consisten en desarrollar educación física,  actividad musicalizada y no musicalizada donde se realizan juegos de agilidad, destreza, rebote de balón y el trabajo que se lleva a cabo con el adulto mayor es de baja intensidad.
Actualmente  se han atendido 12 grupos que han beneficiado a 343 personas de los diferentes barrios del municipio, los cuales se relacionan a continuación: 1) Barrio Comfandi Grupo Amor por Siempre (10 personas). 2) Grupo Las Américas (18 personas). 3) Barrio Madrigal  Grupo Memorias Pio Bajoni (28 personas). 4) Grupo Zacarías (34 personas). 5) Grupo Portachuelo (25 personas). 6) Barrio Pizarro- Grupo Activo Teatrino (20 personas). 7) Barrio Fray Peña Actividad física (24 personas). 8) Barrio Fray Peña Actividad funcional (37 personas). 9). Barrio La Nueva Estancia Aerorumba (21 personas). 10) Grupo Simón Bolivar (21 personas). 11) Grupo Primaveral Pueblito Viejo (20 personas). 12) Grupo Canitas Activas (27 personas). 13) Grupo Aerorumba Las Américas (7 personas). 14) Grupo Madrigal (34 personas). 15) Grupo Nuevo Amanecer (11 personas) . 12) Grupo Aerobicos el Polvero (6 personas).</t>
  </si>
  <si>
    <t>El apoyo en actividades de recreación consiste en disponer de personal capacitado para el desarrollo de actividades ludorecreactivas y de aprovechamiento del tiempo libre, como actividad musicalizada y juegos tradicionales entre otras.
Se ha el 100% de las solicitudes recibidas (32 solicitudes) de instituciones educativas públicas y privadas, corporaciones y grupos de hábitos de vida y estilo saludable, las cuales relacionamos a continuación: 1) Corporación Unida por el Desarrollo (CORPUDESA) beneficiando a 15 personas. 2) Secretaría de Bienestar Social beneficiando 350 personas. 3) I.E. Ceat General beneficiando 46 niños. 4) Grupo Mi Belleza Pérez beneficiando a 15 personas. 5) Jardín Infantil Ternuras beneficiando a 36 niños. 6) Chocita de Jacinto beneficiando a 242 niños. 7) Grupo Nuevo Amanecer beneficiando a 19 personas. 8) Grupo Esperanza de Vida beneficiando a 60 personas. 9) Grupo Madrigal beneficiando a 57 personas. 10) Grupo Los Geranios beneficiando a 41 personas. 11) Grupos Las Dinámicas beneficiando a 35 personas. 12) Aero rumba Las Américas beneficiando a 35 personas. 13) Grupo Canitas Activas beneficiando a 42 adultos mayores. 14) Grupo Esperanza de Vida beneficiando a 57 personas. 15) Grupo Integración por Yumbo beneficiando a 19 personas. 16) Grupo Primaveral Pueblito Viejo beneficiando a 28 personas. 17) Grupo Amor por Siempre beneficiando a 10 personas. 18) Junta de Acción Comunal Yumbillo parte baja beneficiando a 10 personas. 19) Grupo Simón Bolívar de Mulaló beneficiando a 29 personas. 20) Grupo de Aeróbicos Las Cruces beneficiando a 25 personas. 21) Colegio GAIA beneficiando 123 niños. 22) I.E. Juan XXIII beneficiando a 256 niños. 23) I.E. Alberto Mendoza Mayor beneficiando a 433 estudiantes. 24) Colegio Mixto Emanuel beneficiando 144 estudiantes. 25) I.E. Balto Puente beneficiando 75 estudiantes. 26) Jardin Infantil Chocita de Jacinto beneficiando 229 estudiantes. 27) Instituto Educativo Francisco Javier beneficiando a 573 estudiantes. 28) Institución Educativa Leonor Lourido beneficiando 291 estudiantes. 29) Jardin Infantil Ternuras beneficiando 77 niños. 30) Cooperativa José Antonio Galán beneficiando a 350 estudiantes. 31) Colegio Alberto Mendoza Mayor beneficiando 1745 estudiantes. 32) Jardin Infantil Chocita de Jacinto beneficiando 211 estudiantes.
En estas solicitudes se ha atendido un total de 5.678 personas.</t>
  </si>
  <si>
    <t>El desarrollo de las 36 disciplinas deportivas tiene como objetivo brindar apoyo técnico (entrenadores y monitores), logístico en la realización de eventos y salidas deportivas y apoyo en implementación deportiva, con el fin de generar condiciones en busca de obtener mejores resultados en cada una de estas disciplinas, además es importante resaltar que con el fortalecimiento de estas disciplinas se preparan nuestros deportista para la participación en los juegos departamentales.
El total de beneficiados es de 1.930 deportistas
Se asignó 1 entrenador deportivo y 1 monitor que benefician 83 (23 mujeres - 60 hombres) deportistas con edades entre los 12  y los 17 años en los horarios de lunes y miércoles de 7 a.m. a 10 a.m. martes y jueves de 2 p.m. a 6:00 p.m. y sábados de 8 a.m. a 12 m. en el Coliseo Carlos Alberto Bejarano.
- Se participó en Torneo Pre Juegos Departamentales Halcones, llevado a cabo en el municipio de Buga el día 17 de marzo, con enfrentamientos de la categoria masculina contra los seleccionados de Buga y Pradera. En la categoria femenina, se jugó contra los seleccionados de Buga y Palmira ganando ambos partidos.
- Se participó en partidos preparatorios a Juegos Departamentales de la Selección Yumbo femenina en la ciudad de Cali entre los días 29 al 31 de marzo, enfrentando a los clubes Astros, Guacarí, Club Pacific y Club Hit ganando todos los enferntamientos.
-Se particpó en VI Copa Nacional Promesas de Antioquia categoria Sub-18, llevada a cabo en la ciudad de Medellín que va desde el 29 de mayo al de 3 de junio.</t>
  </si>
  <si>
    <t>Se asignó 1 entrenador y 1 monitor que benefician 81 (48 mujeres - 33 hombres) deportistas con edades entre los 12 a los 17 años en los horarios lunes, miércoles, viernes 7 p.m. a 10 p.m. y sábados de 8 a.m. a 12 m. en el Coliseo Luis Javier Mosquera. 
-Se particpó en Torneo Nacional preparatorio a Juegos Departamentales 2019 de balonmano en la ciudad de Medellín del 23 al 25 de mayo.
-Se particpó en Pre-depatamental en el municipio de Sevilla del 3 al 5 de mayo, logrando ocupar el 4 puesto.</t>
  </si>
  <si>
    <t>Se asignaron 2 entrenadores que benefician 57 (25 mujeres - 32 hombres) deportistas con edades entre los 15 a los 25 años en la cancha de la Universidad del Valle y Coliseo Carlos Alberto Bejarano Castillo. 
- Se participó en zonal clasificatorio a Juegos Departamentales 2019 con la selección Yumbo masculina del 26 al 31 de marzo, en el municipio de Yumbo donde se logró que los equipos femenino y masculino clasificarán a la fase final de juegos.
-Se participó con la selección de futbol salón femenino en Intercambio Deportivo con miras a los Juegos Departamentales 2019 en el municipio de Buenaventura los días 25 y 26 de mayo, realizando un enfrentamiento contra el equipo  Buenaventura A ganando 3-2 y un enfrentamiento contra Buenvanetura B perdiendo 4-2.</t>
  </si>
  <si>
    <t>Se asignó 1 entrenador y 3 monitores que benefician 153 (18 hombres - 135 mujeres) deportistas con edades entre los 8 años a los 16  años en Coliseo Luis Javier Mosquera  y Coliseo Carlos Alberto Bejarano Castillo. 
- Se participó en intercambio amistoso de voleibol femenino el día 26 de febrero en el municipio de Buga, se jugaron 3 partidos de los cuales se ganó 1 y se perdieron 2. 
- Se participó en partidos zonales clasificatorios a Juegos Departamentales 2019 del 21 al 24 de marzo en el municipio de Yumbo donde el equipo femenino se fue a repechaje y el equipo masculino resultó clasificado.
- Se participó en parada departamental pre Juegos del Valle del Cauca de voleibol femenino y masculino el día 16 de marzo en el municipio de Candelaria, la categoría masculino menores ganó 2 encuentros y perdió 2, por otro lado la categoria infantil y menores femenino ganó 1 partido y perdió 2.  
- Se participó en el pentagonal de voleibol femenino Villareal el día 25 de marzo en la ciudad de Cali en el cual los equipos femenino y masculino ocuparon el 3 lugar.
-Se participó en II Copa Marianitas de voleibol llevada a cabo en la ciudad de Cali los días 25 y 26 de mayo ocupando el 4° lugar.</t>
  </si>
  <si>
    <t xml:space="preserve">Se asignó 1 entrenador, que beneficia 15  deportistas (6 mujeres – 9 hombres) con edades entre los 7 y los 14 años, los entrenamientos se desarrollan en el coliseo Carlos Alberto Bejarano en los horarios  lunes, miércoles y  viernes de 4:00pm a 7:30pm y sábados de 8:30am a 11:30am 
-Se participó con 10 deportistas en Clasificatorio a Juegos departamentales en la Unión (Valle), del 20 al  24 de febrero de 2019 donde se logró clasificar con el equipo masculino en octavo puesto y con el equipo femenino en séptimo puesto.
-Se participó con 10 deportistas en Torneo Departamental en Tuluá - Valle, del 01 al 3 de marzo en el cual se logró clasificar con el equipo femenino en primer puesto consiguiendo una medalla de oro y con el equipo masculino se lorgró clafisicar en octavo puesto.
-Se participó con 10 deportistas en Torneo Departamental en la Ciudad de Cali  el día 09 de marzo, donde se obtuvó 1 medalla de oro, 1 medalla de plata y 1 medalla de bronce.
-Se participó con 10 deportistas en clasificatorio a juegos departamentales 2019, en la Ciudad de Cali del 21 al 25 marzo donde clasificó el equipo masculino en segundo puesto y el equipo femenino en primer puesto.
-Se participó con 10 deportistas en Departamental de mayores 2019, en la ciudad de Cali del 12 al 14 abril en el cual el equipo masculino ocupó el decimo lugar y el equipo femenino ocupó el octavo lugar.
-Se participó con 2 deportistas en  Clasificatorio a Juegos Nacionales sub10, en la ciudad de Villavicencio del 05 al 09 de junio en el cual se obtuvo el tercer puesto y se logró quedar entre los 10 mejores de Colombia. </t>
  </si>
  <si>
    <t xml:space="preserve">Se asignaron 2 entrenadores que benefician 58  deportistas (35 mujeres y 23 hombres) con edades entre los 11 y los 19 años, los entrenamientos  se desarrollan en la pista  del Estadio Municipal Raul Miranda en los siguientes horarios: lunes a viernes 7:00 a.m. a 10:00 a.m., 3:45 p.m. a 6:00 p.m. y sábados de 7:00 a.m. a 10:00 a.m. y  3:00 p.m. a 6:00 p.m. 
-Se participó con 2 deportistas en Copa Departamental de marcha en el municipio de Roldanillo, el día 14 de febrero, donde se obtuvo 2 medallas de plata.
-Se participó con 4 deportistas en Copa Departamental de lanzamientos en la ciudad de Cali, el día 02 de marzo, donde se obtuvo 1 medalla de oro en la prueba de lanzamiento de bala y disco, 1 medalla de plata en lanzamiento de disco y 1 medalla de bronce en lanzamiento de disco.
-Se participó con 1 deportista en Copa Nacional de lanzamientos en el municipio de Duitama - Boyacá, el día 09 de marzo en la cual el deportista obtuvo la 9° posición. 
-Se participó con 40 deportistas en Festival Pre Juegos Departamentales Palmira Señorial, en el municipio de Palmira el día 9 de marzo, donde se obtuvo 1 medalla de oro, 2 medallas de plata, y 4 medallas de bronce.
-Se participó con 23 deportistas en el Departamentales Tac sub-14 y sub-16 en la ciudad de Cali el día 24 de marzo en la cual se mejoraron algunos registros personales.
-Se participó con 30 deportistas en clasificario a Juegos Departamentales 2019 en la ciudad de Cali, los días 30 y 31 de marzo, donde se obtuvo el 3 lugar en la prueba de 100 metros, el primer puesto en las pruebas de lanzamiento de disco y bala, el tercer puesto en la prueba de salto largo y el tercer puesto en la prueba de salto alto.
-Se participó con 29 deportistas en Festival Internacional de atletismo sub-16 y sub-18 en la ciudad de Medellin los días 18 y 19 de mayo donde se obtuvieron 2 medallas de oro y 3 medallas de plata.
-Se participó con 41 deportistas en Festival Atlético Intermuicipal en la ciudad de Santander de Quilichao el día 8 de junio donde se obtuvieron 2 medallas de oro, 6 medallas de plata , 3 medallas de bronce y un trofeo por resultados general por equipo.
-Se participó con 10 deportistas en el Campeonato Nacional de Municipios y Clubes Sub-20 en la ciudad de Cali los días 8 y 9 de junio en el cual se obtuvo 1 medalla de plata.
</t>
  </si>
  <si>
    <t>Se asignó 1 entrenador que beneficia 45 deportistas (12  mujeres – 33 hombres) con edades entre los 6 y los 59 años, los entrenamientos se desarrollan en el Coliseo Luis Javier Mosquera  en los horarios de lunes, miércoles y sábados de 6:00 a.m. a 9:00 a.m., martes y jueves de 6:00 a.m. a 9:30 a.m.,en las tardes de lunes a viernes de 4:00 p.m. a 6:00 p.m. 
- Se participó con 16 deportistas en Vuelta al Valle del Cauca Elite sub-23 Clásica Zarzal  en las ciudades Palmira, Pradera, Buga, Río Frio, Trujillo y Zarzal, del 12 al 17 de marzo, donde se obtuvo los siguientes puestos 10, 20, 21, 25, 31, 35 y 37 
- Se participó con 5 deportistas en el Chequeo Departamental de Ruta,  en el municipio de Buga el día 13 de abril donde se obtuvo 1 medalla de plata y el quinto y octavo lugar.
-Se participó con 2 deportistas en Torneo Internacional de Pista en la ciudad de Cali los días 29 y 30 de abril donde se obtuvo 1 medalla de oro y 1 medalla de bronce.
-Se participó con 19 deportistas en el Circuito Ciclístico Calarca y Club Calarca Pasión en el municipio de Calarca- Quindio el día 09 de junio donde se obtuvieron 2 medallas de oro y  1 medalla de bronce.</t>
  </si>
  <si>
    <t>Se asignaron 1 entrenador y 1 monitor que beneficia 53 deportistas (19 mujeres – 34 hombres) con edades entre los 6 y los 59 años, los entrenamientos se desarrollan en el Coliseo Luis Javier Mosquera  en los siguientes horarios: lunes a viernes de 2:00 p.m. a 3:30 p.m. y de 6:30 p.m. a 9:00 p.m., sábados 9:00 a.m. a 11:00 a.m. 
-Se participó con 30 deportistas en Campeonato Departamental Sub 13, Sub 15, Sub 18 en el municipio de Túlua el día 14 Abril donde se obtuvieron 10 medallas de oro, 5 medallas de plata y 5 medallas de bronce.
-Se participó con 12 deportistas en Campeonato Nacional Intercolegiado sub-13 y sub-15 en la ciudad de Bogota del 15 al 17 de  mayo donde se obtuvieron 6 medallas de oro, 4 medallas de plata y 4 medallas de bronce.</t>
  </si>
  <si>
    <t>Se asignaron 2 entrenadores que benefician 77 deportistas (26 mujeres – 51  hombres) con edades entre los 6 y los 59 años, los entrenamientos se desarrollan en el Coliseo Albeiro García Tierradentro en los siguientes horarios: lunes a viernes 6:00 p.m. a 8:30 p.m. y de 4:00 p.m. a 8:00 p.m. 
-Se participó con 15 deportistas en clasificatorio a selección Valle, en el municipio de Buga del 01 al 03 de marzo donde se obtuvo 1 medalla de oro, 2 melladas de plata, 2 medallas de bronce y un 5to puesto.
-Se participó con 16 deportistas en Campeonato Departamental Cadetes,  en la ciudad de Cali el día 30 de marzo donde se obtuvo 1 medalla de oro y 1 medalla de bronce.
-Se participó con 20 deportistas en Campeonato Departamental Infantil en el munucipio de Yumbo los días 4 y 5 de mayo donde se obtuvieron 4 medallas de oro, 4 medallas de plata y 2 medallas de bronce, además Yumbo ocupó el 3 lugar en la general. 
-Se participó con 31 deportistas en concentración y participación del Campeonato Nacional del equipo a Juegos Departamentales en el municipio de Buga del 16 al 19 de mayo.</t>
  </si>
  <si>
    <t>Se asignó 1 entrenador que beneficia 88 deportistas (30 mujeres – 58 hombres) con edades entre los 6 y los 25 años, los entrenamientos  se desarrollan en el Coliseo Albeiro García Tierradentro en los horarios: lunes a viernes de 6:00 p.m. a 9:00 p.m. y martes y jueves 3:00 p.m. a 6:00 p.m.
-Se participó con 3 deportistas en Campeonato Nacional Interligas 3 Clasificatorio en Sincelejo -Sucre el día 07 de marzo, donde se obtuvo 1 medalla de oro y 2 medallas de bronce.
-Se participó con 13 deportistas en II Campeonato Departamental Interclubes  Copa Amistad en la ciudad de Cali el día 27 de abril donde se obtuvo 5 medallas de oro,  5 medallas de plata y 13 medallas de bronce.
-Se participó con 14 deportistas en Campeonato Nacional Inter-ligas Pro Ranking  en la ciudad de Cali de 31 de mayo al 02 de junio, en el cual se obtuvieron 2 medallas de plata, 3 medallas de bronce y se ocupó el 5°, 6°, 7° y 9° lugar.</t>
  </si>
  <si>
    <t>Se asignó 1 entrenador que beneficia a 79 deportistas (22  mujeres – 57 hombres) con edades entre los 6 y los 59  años, los entrenamientos se desarrollan en el Caseta Comunal Barrio Trinidad los días  lunes miércoles y viernes 7:00 p.m. a 9:00 p.m., martes y jueves de 7:00 p.m. a 9:00 p.m. 
-Se participó con 25 deportistas en Chequeo Departamental Clasificatorio al tercer Nacional 2019 en la ciudad de Cali el día 03 de marzo donde se obtuvo 2 medallas de oro, 4 medallas de plata y 1 medalla de bronce.</t>
  </si>
  <si>
    <t xml:space="preserve">Se asignaron 1 entrenador y 1 montior que benefician 41 deportistas (20 mujeres – 21 hombres) con edades entre los 6 y los 25 años, los entrenamientos se desarrollan en el Coliseo  Albeiro García Tierradentro en los siguientes horarios: lunes a viernes de 3:00 p.m. a 7:00 p.m. lunes, miércoles y viernes de 7:00 p.m. a 9:00 p.m. escuela de masificación sábados y domingos de 8 a.m. a 12 m. 
-Se participó con 6 deportistas en Clasificatorio Nacional de mayores en la ciudad de Bogotá con Coldeportes del 9 al 10 de marzo.
-Se participó con 13 deportistas en Clasificatorio Nacional Infantil, Cadetes y Juvenil, en la ciudad de Bogotá con Coldeportes del 23 al 25 de marzo donde se obtuvo 1 medalla de plata y 2 medallas de bronce.
-Se participó con 12 deportistas en IV Escalafon Nacional de Mayores en la ciudad de Cali del 27 al 28 de abril donde se obtiene 1 medalla de bronce por equipo.
-Se participó con 34 deportistas en el III Escalafón Infantil Nacional Cadetes y Juvenil Individual y Equipos Mixtos Juvenil                en la ciudad de Cali los días 24, 25 y 26 de mayo donde se obtuvieron 2 medallas de oro, 2 medallas de plata y 2 medallas de bronce. </t>
  </si>
  <si>
    <t>Se asignó 1 entrenador que beneficia 45 deportistas (16 mujeres – 29 hombres) con edades entre los 6 y los 59 años, los entrenamientos se desarrollan en la I.E. Rosa Zarate los días lunes y viernes 3:00 p.m. a 5:00 p.m., Coliseo de Combate los días martes y jueves de 7:00 p.m. 9:00 p.m., Caseta Comunal Estancia los martes y jueves de 3:00 p.m. a 5:00 p.m.
-Se participó con 30 deportistas en Campeanato Departamental clasificatorio a Juegos Departamentales en el municipio de Yumbo del 27 al 28 de abril obteniendo 5 medallas de oro, 10 medallas de plata y 11 medallas de bronce.
-Se participó con 30 deportistas en XXXIII Campeanato Regional en la ciudade de Cali del 18 al 19 de mayo donde se obtuvieron 6 medallas de oro, 6 medallas de plata y 8 medallas de bronce.</t>
  </si>
  <si>
    <t>Se asignaron 2 entrenadores y 1 monitor que benefician 56 deportistas (25 mujeres – 31 hombres) con edades entre los 6 y los 59 años, los entrenamientos se desarrollan en el gimnasio del IMDERTY de lunes a viernes 7:00 a.m. a 12:00 a.m. de 2:00 p.m. a 5:00 p.m.  y los sábados de 9:00 a.m. a 12:00 m. Colegio Manuel María Sánchez lunes a viernes de 8:30 a.m. a 10:30 a.m., 2:00 p.m. a 4:30 p.m.  
                                                                                                                                                                                                                                                                                                                                                                                                                                                                                                                                                                                                                                                                                                                                                                                                                       - Se participó con 25 deportistas en Control Departamental Interclubes Infantil en la ciudad de Tuluá los días 16 y 17 de febrero donde se obtuvo 1 medalla de oro, 1 medalla de plata y 1 medalla de bronce.
- Se participó con 25 deportistas en Campeonato Departamental sub-17 en el municipio de Yumbo los días 16 y 17 de marzo donde se obtuvo 3 medalla de oro, 3 medalla de plata y 2 medallas de bronce.
- Se participó con 35 deportistas en Clasificatorio a Juegos Departamentales 2019 en el municipio de Palmira los días 22 al 27 de abril en el cual se logró la clasificación de 15 deportistas.
- Se participó con 9 deportistas en Chequeo Inter-ligas Sub 17 Departamental en el municipio de Roldanillo el día 25 de mayo.</t>
  </si>
  <si>
    <t>Se asignó 1 entrenador que benefician 39 deportistas (17 mujeres – 22 hombres) con edades entre los 6 y los 59 años, los entrenamientos se desarrollan en la Piscina Bárbara Muñoz de lunes a viernes de 3:30 p.m. a 7:00 p.m. y  sábados de 6:00 a.m. a 9:00 a.m. 
- Se participó con 10 deportistas en III Valida de la Copa Valle de triatlon en la ciudad de Buga los días 11 y 12 de mayo donde se obtuvieron 3 medallas de oro, 2 medallas de plata , se ocuparon el 5° y 6° lugar.</t>
  </si>
  <si>
    <t>Se asignaron 2 entrenadores que benefician 45  deportistas (20 mujeres –25 hombres) con edades entre los 6 y los 28 años, los entrenamientos se desarrollan en  la Piscina Bárbara Muñoz en los siguientes horarios: lunes, martes,  miércoles y viernes de 7:00 a.m. a 10:30 a.m. en la jornada de la tarde de lunes a viernes de 3:00 p.m. a 7:00 p.m., martes y jueves de 2:00 p.m. a 3:30 p.m. escuela de iniciación los sábados 7:00 a.m. a 9:00 a.m. En el proceso de escuela se cuenta con el apoyo de un monitor asignado por Indervalle y el grupo de entrenadores del IMDERTY y benefician un total de 120 niños entre los 7 y 1 7años.
- Se participó con 16 deportistas en lll Cheque Departamental de natación en la ciudad de Cali el día 24 de mayo.</t>
  </si>
  <si>
    <t>Se asignó 1 entrenador y 1 monitor que benefician 102 deportistas  (78 mujeres – 24 hombres) con edades entre los 6 y los 28 años, los entrenamientos se desarrollan en la pista de patinaje Leon Montesdeoca en los siguientes horarios: martes, miércoles y viernes de 7:30 a.m. a 9:30 a.m., lunes a viernes 4:00 p.m. a 7:00 p.m., martes y jueves de  3:00 p.m. a 4:30 p.m. 
- Se participó con 4 deportistas en Septima Validad Nacional modalidad carreras categoria mayores, en el municipio de Buga del 09 al 14 de abril obteniendo un 6 to puesto.</t>
  </si>
  <si>
    <t xml:space="preserve">Se asignó 1 entrenador que beneficia 18 deportistas (3mujeres – 15 hombres) con edades entre los 6 y los 28 años,  los entrenamientos  se desarrollan en el IMDERTY de lunes a viernes de 2:00 p.m. a 6:00 p.m. sábados de 9:00 a.m. a 11:00 a.m. </t>
  </si>
  <si>
    <t xml:space="preserve">Se asignó 1 entrenador que beneficia 21 deportistas (9 mujeres – 12 hombres) con edades entre los 6 y los 28 años, los entrenamientos se desarrollan en la Villa Deportiva Jairo Yanten en los siguientes horarios: lunes a viernes de 5:00 p.m. a 8:30 p.m. y los días sábados de 2:00 p.m. a 5:00 p.m. </t>
  </si>
  <si>
    <t>Se asignó 1 entrenador que beneficia 51 deportistas (22 mujeres – 29 hombres) con edades entre los 16 y los 19 años. Los entrenamientos se desarrollan en  el Coliseo Carlos Alberto Bejarano Castillo en los siguientes horarios: lunes, martes y miércoles de 6:30 p.m. a 9:30 p.m. y los días jueves y viernes en la I.E. Alberto Mendoza Mayor de 6:30 p.m. a 9:30 p.m.
- Actualmente se esta participando en Torneo Liga de Futbol Sala 2019 del 28 de febrero al 30 de junio en las ciudades de Cali, Buga, Jamundí, Ansermanuevo, Candelaria y Yumbo.
- Se participó en Torneo Liga Todo en uno futbol sala 2019 preparatorios juegos departamentales 2019 del 30 al 31 de marzo en la ciudad de Bogotá.</t>
  </si>
  <si>
    <t>Se asignó 1 entrenador que beneficia 12 deportistas (11 hombres  y 1 mujer), con un rango de edades de los 24 a los 38 años. 
- Se participó con 16 deportistas a Torneo de baloncesto en silla de ruedas el día 21 de abril en la ciudad de Medellín. 
- Se participó con 12 deportistas en la V Copa Departamental en baloncesto en silla de ruedas en el municipio de Tulua  el día 25 de mayo.</t>
  </si>
  <si>
    <t>Se asignó 1 entrenador que beneficia 63 deportistas (52  mujeres – 11 hombres) con edades entre los 6 y los 25 años, los entrenamientos se desarrollan en el Coliseo  Albeiro García Tierradentro en los horarios: lunes a viernes de 3:00 p.m. a 7:00 p.m. lunes, miércoles y viernes de 7:00 p.m. a 9:00 p.m., las escuelas de masificación sábados y domingos de 8 a.m. a 12 m.
- Se participó con 7 deportistas en Campeonato Departamental Habilidades en la ciudad de Cali el día 8 de marzo en el cual se obtuvo el primer lugar en la general y el mejor equipo en las pruebas de flexiblidad y fuerza.
- Se participó con 20 deportistas en Torneo Departamental Clubes en la ciudad de Cali el día 13 de abril donde se obtuvo 3 medallas de oro, 8 medallas de plata y 8 medallas de bronce.
- Se participó con 24 deportistas en Primera Copa Municipal de Habilidades de Gimnasia en la municipio de Yumbo el día 24 de abril se obtuvo un primer lugar en la general y mejor equipo en pruebas de flexibilidad y fuerza, ademas de obtener 3 medallas oro, 8 medallas de plata y 8 medallas de bronce.</t>
  </si>
  <si>
    <t>Se asignó 1 entrenador que beneficia 81 deportistas (68 hombres - 13 Mujeres) con edades entre los 13 y los 18 años, los entrenamientos se desarrollan en el Coliseo  Albeiro García Tierradentro de lunes a viernes de 8:00 a.m. a 10:00 a.m. y en la jornada de la tarde de 3:00 p.m. a 6:00 p.m. sábados de 8:00 a.m. a 11:00 a.m.
-Se participó con 13 deportistas en el Departamental masculino y femenino en la ciudad de Cali el día 23 de marzo donde se obtuvo 2 medallas de oro, 4 medallas de plata y 1 medalla de bronce.
-Se participó con 19 deportistas en el Campeonato Departamental de Boxeo en el municipio de Yumbo el día 11 de mayo donde se obtuvieron 5 medallas de oro y 4 medallas de plata.</t>
  </si>
  <si>
    <t xml:space="preserve">Se asignaron 2 entrenadores que benefician 89  deportistas (24 hombres y 65 mujeres) con edades entre los 14 y los 17 años, los entrenamientos se desarrollan los días lunes en la I. E. José Antonio Galán San Marcos de 1:30 p.m. a 3:00 p.m., José Antonio Galán Mulaló de 3:00 p.m. a 4:30 p.m., Villa Deportiva Jairo Yanten de 5:30 p.m. a 7:00 p.m.; los días martes en la Villa Deportiva Jairo Yanten de 8:00 a.m. a 10:00 a.m., y en la I.E. Ceat General de 2:00 p.m. a 4:00 p.m.; los días miércoles en la fundación Ùnico de 3:00 p.m. a 5:00 p.m., y en la I.E. Manuela Beltrán 8:00 a.m. a 10:00 a.m.; los días jueves en la Villa Deportivo Jairo Yanten de 8:00 a.m.  a 10:00 a.m. y en la I.E Ceat General de 2:00 p.m. a 4:00 p.m.; los días viernes en la Villa Deportiva Jairo Yanten de 5:30 p.m. a  7:00 p.m. y en la I.E. Manuela Beltrán de 8:00 a.m. a 10:00 a.m.  </t>
  </si>
  <si>
    <t>RESULTADO A MAYO 31</t>
  </si>
  <si>
    <t>CANTIDAD EJECUTADA A MAYO 31</t>
  </si>
  <si>
    <t>PLAN DE ACCIÓN 2020 - IMDERTY</t>
  </si>
  <si>
    <t>Planillas de asistencia, informe de actividades, contratos N° 071, 187,188,192,200,216,225,240,241,246,247,(Maria Jose Arango Zapata).</t>
  </si>
  <si>
    <t xml:space="preserve">Las actividades del promotor de deporte social comunitario consisten en desarrollar acciones de extensión de los servicios del IMDERTY en la comunidad, en busca de masificar el deporte y la actividad física en el municipio.
Se contó con un total de 20 promotores de deporte social comunitario los cuales vienen desarrollando sus actividades en la zona rural y urbana del municipio. estas actividades se vienen trabajando en medio digital con la plataforma ZOOM llegando a estas comunidades debido a la emergencia sanitaria por la pandemia del Coronavirus ó COVID-19.  
Comuna 1: Se contó con 9 promotores los cuales realizaron trabajos en los barrios Las Américas, San Jorge, Estancia, Nueva Estancia, Panorama, Juan Pablo, Villa Esperanza, Parques del Pinar, Hacienda Verde beneficiando un total de 434 personas. 
Comuna 2: Se contó con  10 promotores los cuales realizaron trabajos en los barrios Belalcazar, Uribe, Portales de Comfandi, Fray Peña, Bolivar e IMDERTY beneficiando un total de 114 personas.
Comuna 3: Se contó con 9 promotores los cuales realizaron trabajos en los barrios La Trinidad 1 y 2, Buenos Aires, Las Cruces, San Fernando, Nuevo Horizonte, corvivalle  beneficiando un total de 148 personas.
Comuna 4: Se contó con 12 promotores los cuales realizaron trabajos en los barrios, Guacanda, Lleras, Dionisio, Bellavista, Municipal, Pizarro, Madrigal, Las Vegas,Gaitan, Cacique Jacinto,Campestre Real . beneficiando un total de 441 personas.
Zona rural: Se contó con 4 promotores en los corregimientos de San Marcos, Piles, Mulalo, Yumbillo beneficiando un total de 176 personas.
En total este programa benefició un total de 1.313 personas. </t>
  </si>
  <si>
    <t>2015-768920011-14</t>
  </si>
  <si>
    <t>SGP. Mantenimiento y Mejoramiento  Escenarios Deportivos.</t>
  </si>
  <si>
    <t>RP. Mantenimiento y Mejoramiento  Escenarios Deportivos.</t>
  </si>
  <si>
    <t>2015-768920011-15</t>
  </si>
  <si>
    <t>RP SDO/2019. Mantenimiento y Mejoramiento  Escenarios Deportivos.</t>
  </si>
  <si>
    <t xml:space="preserve">Se realizaron las siguientes actividades:
1. Orden, aseo y limpieza
2. Mantenimiento de zonas verdes 
3. Servicio de vigilancia
4. Arreglo de filtración en tubería hidráulica de los baños discapacitados 
5. Fumigación de plagas
6. Trabajos de soldadura  así: reparación y refuerzos a los marcos de puertas de baños hombre, luceta de puertas de los camerinos, marcos de protección puerta salida de emergencia 
7. Trabajos de pintura en los marcos y puertas baños hombre 
8. Cambio de luminarias  Led en: baños y camerinos, área administrativa
9. Mantenimiento de baterías sanitarias y duchas, instalación de orinal en el baño de los hombres
10. Adecuación de área para torneo fogueo departamental BADMINTON
11. Trabajos de mantenimiento como: Demarcación gradas de ingreso al coliseo, cambio a llave maestra para las puertas de los camerinos, cambio y reparación de chapas puertas de camerinos, cambio e instalación de espejo en camerino 2
12. Desinfección protocolos de bioseguridad COVID 19, 
</t>
  </si>
  <si>
    <t>Planillas de asistencia, informe de actividades, contrato N° 010,033.</t>
  </si>
  <si>
    <t xml:space="preserve">Se realizaron las siguientes actividades:
1. Orden, aseo y limpieza a todas las áreas administrativas, gimnasios, canchas, graderías, piscina y contornos 
2. Mantenimiento de zonas verdes
3. Poda de árboles 
4. Trabajos de pintura en: barandales y muro del coliseo, paredes pasillo acceso al coliseo, escritorios Sub Deportiva y Planeación
5. Cambio de luminarias Led en las siguientes áreas: pasillo  de acceso, pasillo baños, ventanilla única, fisioterapia, piscina, baños  hombres y mujeres del coliseo 
6. Mantenimiento de baterías sanitarias , Cambio de grifos baños hombres y mujeres del coliseo , cambio e instalación de válvulas y accesorios en los baños del coliseo y  fisioterapia 
7. Trabajos de soldadura así: Reja de ingreso Sub Deportiva, porterías portátiles, puerta de acceso vehicular, malla  de cerramiento cancha sintética, Reparación tapa bomba piscina
8. En la piscina se instaló la tapa bomba reparada, cambio llave de la ducha,  recuperación PH
9. mantenimiento aire acondicionado de las areas de : Planeación, talento Humano y Sistemas
10.Fumigación de plagas
11.Trabajos  de mantenimiento como: Instalación de persianas oficina de Sub Gerencia administrativa, reparaciones e instalación de escritorios Sub Deportiva y Planeación, arreglo e instalación de sirena, Cambio e instalación de tomas corrientes de toda la línea  regulada en la oficina de sub deportiva, Instalación de archivador Sub Deportiva, Cambio e instalación de 1 llave del  bebedero, Sondeo de desagüe bebedero, Limpieza de canales aguas lluvias, Reparación maquina gimnasio biosaludable, Instalación puerta de acceso secretaria de Gerencia, Limpieza de telarañas  coliseo, Cambio e instalación vidrio ventanal  en fisioterapia  y gimnasio de pesas , Retiro de maleza contornos cancha sintética , Nivelación  pista atlética, cambio e instalación caja de breakers entrada almacén  
12.Desinfección protocolos de bioseguridad COVID 19, 
</t>
  </si>
  <si>
    <t>Planillas de asistencia, informe de actividades, contrato N° 009,012,019,022,023,024,029,032,034,036,038,040,047,049,050,088,090,097,119,120,121,127,128,142,159.</t>
  </si>
  <si>
    <t xml:space="preserve">Se realizaron las siguientes actividades:
1. Orden, aseo y limpieza
2. Mantenimiento de zonas verdes 
3. Fumigación de plagas
4. Poda de árboles
5. Trabajos de pintura en: paredes y puertas de cocina gimnasio infantil
6. Cambio de luminarias  Led en: salón de gimnasia, coliseo infantil
7. Mantenimiento de baterías sanitarias y duchas, cambio de grifos lavamanos baño hombre y mujer 7. Trabajos de mantenimiento como: Limpieza de canales de aguas lluvias, reparación eléctrica por cable aterrizado en puerta de ingreso a cancha sintética, retiro de maleza cancha de futbol
8.Desinfección protocolos de bioseguridad COVID 19.
9.Adecuación para aislamiento para personas COVID-19
</t>
  </si>
  <si>
    <t>Planillas de asistencia, informe de actividades, contrato N° 037,041,088,091,207.</t>
  </si>
  <si>
    <t>Se realizaron las siguientes actividades:
1. Orden, aseo y limpieza
2. Mantenimiento de zonas verdes 
3. Servicio de vigilancia
4. Fumigación de plagas
5. Trabajos de pintura en: salón de fisioterapia y psicología
6. Cambio de luminarias  Led en: salón de fisioterapia, psicología, baños, garita vigilancia, bodega de materiales
7. Mantenimiento de baterías sanitarias y duchas, cambio de grifos lavamanos baño hombre y mujer 
8. Trabajos de mantenimiento como: Adecuación salón de fisioterapia y psicología, suministro e instalación de estantería salón de boxeo, adecuación de área y ring torneo de boxeo
9.Desinfección protocolos de bioseguridad COVID 19.</t>
  </si>
  <si>
    <t>Planillas de asistencia, informe de actividades, contrato N° 044,131.</t>
  </si>
  <si>
    <t xml:space="preserve">Se realizaron las siguientes actividades:
1. Orden, aseo y limpieza
2. Mantenimiento de zonas verdes 
3. Fumigación de plagas
5. Trabajos de pintura en: salón de fisioterapia y psicología
6. Cambio de luminarias  Led en: Camerinos
7. Mantenimiento de baterías sanitarias, cambio de grifos en lavamanos baño camerino, adecuación batería sanitaria garita de vigilancia 
8. Trabajos de mantenimiento como: retiro de maleza cancha de futbol, recuperación y riego grama cancha de futbol, recuperación de nivel por instalación de hidrantes a la cancha, limpieza de canales aguas lluvia, aplicación de urea para la cancha de futbol, se nivela pista de atletismo con la motoniveladora, sujeción de tejas cubierta graderías nuevas, revisión y limpieza de lámparas reflectoras de gradería antigua , adecuación de camerinos para uso del ejercito por apoyo a COVID-19 Destaponamiento de cañeria salida comedor 
9. Desinfección protocolos de bioseguridad COVID 19
</t>
  </si>
  <si>
    <t>Planillas de asistencia, informe de actividades, contrato N°043,087,098.</t>
  </si>
  <si>
    <t xml:space="preserve">Se realizaron las siguientes actividades:
1. Orden, aseo y limpieza
2. Mantenimiento de zonas verdes 
3. Fumigación de plagas
4. Poda de árboles
5. Trabajos de mantenimiento como: limpieza de canales aguas lluvia
6. Desinfección  protocolos de bioseguridad COVID 19
</t>
  </si>
  <si>
    <t>Planillas de asistencia, informe de actividades, contrato N° 027,028.</t>
  </si>
  <si>
    <t>Se realizaron las siguientes actividades:
1. Orden, aseo y limpieza
2. Mantenimiento de zonas verdes, senderos y jardines.
3. Fumigación de plagas
4. Trabajos de mantenimiento como: Mantenimiento de tanque y motobomba de la fuente
5. Desinfección  protoclos de bioseguridad COVID 19</t>
  </si>
  <si>
    <t>Planillas de asistencia, informe de actividades, contrato N° 085,096.</t>
  </si>
  <si>
    <t xml:space="preserve">Se realizaron las siguientes actividades:
1. Orden, aseo y limpieza
2. Mantenimiento de zonas verdes, senderos y jardines, arreglo sendero peatonal
3. Poda de árboles
4. Fumigación de plagas
5. Trabajos de pintura: barandales canchas sintética
6. Trabajos de mantenimiento como: Limpieza de canales aguas lluvias, reparación localizada malla canchas sintéticas, retiro de maleza cancha de futbol, 
7.Desinfección  protoclos de bioseguridad COVID 19,
 </t>
  </si>
  <si>
    <t>Planillas de asistencia, informe de actividades, contrato N° 031,093,094.</t>
  </si>
  <si>
    <t>2015-768920055-24</t>
  </si>
  <si>
    <t>2015-768920055-25</t>
  </si>
  <si>
    <t>RP SDO/2019. Equipo Gestor para el fomento, desarrollo y práctica del deporte, recreación y el aprovechamiento del tiempo libre</t>
  </si>
  <si>
    <t>RP SDO/2019. Fomento, desarrollo del deporte, Recreación y el Aprovechamiento del tiempo libre</t>
  </si>
  <si>
    <t>2015-768920052-9</t>
  </si>
  <si>
    <t>2015-768920052-10</t>
  </si>
  <si>
    <t>7.01.02.04.01.06</t>
  </si>
  <si>
    <t>RP SDO/2019. Juegos Superate,</t>
  </si>
  <si>
    <t>SGP. Fomento, desarrollo y práctica del deporte, la recreación y el aprovechamiento del tiempo libre (R.P. Juegos Superate).</t>
  </si>
  <si>
    <t>2015-768920031-10</t>
  </si>
  <si>
    <t>RP Fomento, desarrollo y práctica del deporte, la recreación y el aprovechamiento del tiempo libre</t>
  </si>
  <si>
    <t xml:space="preserve"> 'RP Fomento, desarrollo y práctica del deporte, la recreación y el aprovechamiento del tiempo libre</t>
  </si>
  <si>
    <t xml:space="preserve">  '7.01.02.04.01.01</t>
  </si>
  <si>
    <t xml:space="preserve">7.01.02.04.01.02 </t>
  </si>
  <si>
    <t>RP SDO/2019 Equipo gestor para el  fomento, desarrollo y practica del deporte, recreación y el aprovechamiento del tiempo libre.</t>
  </si>
  <si>
    <t>Se asignó el siguiente personal para la atención de los deportistas
- 1 Medico deportologo 
- 3 Fisioterapeuta 
- 1 Auxiliar de enfermería 
- 3 preparador fisico 
- 2 psicologo</t>
  </si>
  <si>
    <t xml:space="preserve">se han atendido 68 deportistas de las siguientes disciplinas deportivas: esgrima 4,baloncesto 1,voleibol 4,judo 2, pesas 1, atletismo 6, futbol 3,  atletismo adpatado 1,  natacion 4, lucha 18,balonmano1,natacion adpatada1,gimnasia 2, triathlon 1, hapkido 1, taekwondo 1, boxeo 6, tiro con arco 2, tejo 1, badminton 3, .                                                                                                                                                                                                                 
se ha atendido por parte del deportologo  20 deportistas.
se ha atendido por parte del psicologia 15 deportistas.
se ha atendido por parte del preparador fisico 25 deportistas
Es importante tener en cuenta que se recibieron 68 solicitudes de servicios ofrecidos por el CAD, de los cuales se atendieron las 68 en su totalidad.                                                                                                                                                                                             </t>
  </si>
  <si>
    <t>La implementación del programa de Educación Física es desarrollar las avilidades motrices basicas y Deporte Escolar en las Instituciones Educativas consiste en el aprovechamiento en la masificacion y especializacion deportiva ofertando las diferentes disicplinas deportivas tanto deporte de conjunto o y deporte individual  realizando un trabajo intraescolar en horarios extraescolares, es un programa semillero de deportes y de detección de talentos. 
devido a la situcion de salud piblica ocacionada por el COVID -19  el programa realizo la gravacion de clases para  basica primaria y secundaria en articulacion con la secretaria de educacion municipal para asi poder llegar a toda la poblacion estudiantil y articular con los rectores, coordinadores y docentes de planta  de cada una de ellas. Se benefician un total de 13 Instituciones Educativas con la planificacion de las clases para los estudiantes de los grados trancision a quinto grado en en educacion fisica y en deporte escolar los grados sexto a noveno
Para la I.E. Antonia Santos Educativas con la planificacion de las clases para los estudiantes de los grados trancision a quinto grado en en educacion fisica y en deporte escolar los grados sexto a noveno</t>
  </si>
  <si>
    <t>las clases grabas por el programa  de educacion fisica se enviaron en medio difital a los correos institucionales de coordinadores academicos para ser replicado en los profesores de basica primaria. Las clases en video del programa  deporte escolar se enviaron a traves de los grupos deportivos de cada institucion educativa a cargo del docente de planta.</t>
  </si>
  <si>
    <t>Planillas de asistencia, informe de actividades, contratos N° 105,124,136,153,160,162,163,164,165,166,167,168,169,170,171,,173,174,175,176,177,179,180,181,182,194,205,206,223,227,228,231,232,244,248,(Hector Agustin Marin Buitrago, Silvio Cedeño).</t>
  </si>
  <si>
    <t>Planillas de asistencia, Informe de actividades, registros fotográficos, contratos N°  065,069,073,077,079,104,210,212,213,226,230,(Anderson Velasco Munevar)</t>
  </si>
  <si>
    <t>Planillas de asistencia, informe de actividades, contrato N° 102.</t>
  </si>
  <si>
    <t>Planillas de asistencia, Informe de actividades, contrato No. 184,248.</t>
  </si>
  <si>
    <t>Planillas de asistencia, informe de actividades, contrato N° 107</t>
  </si>
  <si>
    <t>Planillas de asistencia, informe de actividades, contrato N° 126,139. ojo</t>
  </si>
  <si>
    <t>Planillas de asistencia, informe de actividades, contrato N° 133,146.</t>
  </si>
  <si>
    <t>Planillas de asistencia, informe de actividades, contrato N° 250</t>
  </si>
  <si>
    <t>Planillas de asistencia, Informe de actividades, contratos N° 185.</t>
  </si>
  <si>
    <t>Planillas de asistencia, Informe de actividades, contratos N°106,122.</t>
  </si>
  <si>
    <t>Planillas de asistencia, Informe de actividades, contratos N°  112.</t>
  </si>
  <si>
    <t>Planillas de asistencia, Informe de actividades, contratos N° 115.</t>
  </si>
  <si>
    <t>Planillas de asistencia, Informe de actividades, contratos N° 111,129.</t>
  </si>
  <si>
    <t>Planillas de asistencia, Informe de actividades, contratos N° 110,186.</t>
  </si>
  <si>
    <t>Planillas de asistencia, Informe de actividades, contratos N° 143,229.</t>
  </si>
  <si>
    <t>Planillas de asistencia, Informe de actividades, contratos N° 147,224.</t>
  </si>
  <si>
    <t>Planillas de asistencia, Informe de actividades, contratos N° 113,208.</t>
  </si>
  <si>
    <t>Planillas de asistencia, Informe de actividades, contratos N° 125,138.</t>
  </si>
  <si>
    <t>Planillas de asistencia, Informe de actividades, contratos N° 137,151,219.</t>
  </si>
  <si>
    <t>Planillas de asistencia, Informe de actividades, contratos N° 145.</t>
  </si>
  <si>
    <t>Planillas de asistencia, Informe de actividades, contratos N° 124,141.</t>
  </si>
  <si>
    <t>Planillas de asistencia, Informe de actividades, contratos N° 101, 114.</t>
  </si>
  <si>
    <t>Planillas de asistencia, Informe de actividades, contratos N° 157.</t>
  </si>
  <si>
    <t>Planillas de asistencia, Informe de actividades, contratos N° 209.</t>
  </si>
  <si>
    <t>Planillas de asistencia, Informe de actividades, contratos N° 116.</t>
  </si>
  <si>
    <t>Planillas de asistencia, informe de actividades, contrato N° 135,211.</t>
  </si>
  <si>
    <t>Planillas de asistencia, informe de actividades, contrato N° 148,196.</t>
  </si>
  <si>
    <t>Planillas de asistencia, Informe de actividades, contratos N° 134.</t>
  </si>
  <si>
    <t>Planillas de asistencia, Informe de actividades, contratos N° 233.</t>
  </si>
  <si>
    <t>Planillas de asistencia, Informe de actividades, contratos N° 214.</t>
  </si>
  <si>
    <t>Planillas de asistencia, Informe de actividades, contratos N° 140.</t>
  </si>
  <si>
    <t>Planillas de asistencia, Informe de actividades, contratos N° 237,237.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</si>
</sst>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_-* #,##0.00\ &quot;€&quot;_-;\-* #,##0.00\ &quot;€&quot;_-;_-* &quot;-&quot;??\ &quot;€&quot;_-;_-@_-"/>
    <numFmt numFmtId="166" formatCode="_-* #,##0.00\ _€_-;\-* #,##0.00\ _€_-;_-* &quot;-&quot;??\ _€_-;_-@_-"/>
    <numFmt numFmtId="167" formatCode="_(&quot;$&quot;\ * #,##0.00_);_(&quot;$&quot;\ * \(#,##0.00\);_(&quot;$&quot;\ * &quot;-&quot;??_);_(@_)"/>
    <numFmt numFmtId="168" formatCode="_-* #,##0\ _€_-;\-* #,##0\ _€_-;_-* &quot;-&quot;??\ _€_-;_-@_-"/>
    <numFmt numFmtId="169" formatCode="&quot;$&quot;\ #,##0"/>
    <numFmt numFmtId="170" formatCode="#,##0.00\ &quot;€&quot;"/>
    <numFmt numFmtId="171" formatCode="[$$-240A]#,##0"/>
    <numFmt numFmtId="172" formatCode="&quot;$&quot;#,##0"/>
    <numFmt numFmtId="173" formatCode="0.0%"/>
    <numFmt numFmtId="174" formatCode="[$$-240A]\ #,##0"/>
    <numFmt numFmtId="175" formatCode="d\-m;@"/>
    <numFmt numFmtId="176" formatCode="_-[$$-240A]\ * #,##0_-;\-[$$-240A]\ * #,##0_-;_-[$$-240A]\ * &quot;-&quot;??_-;_-@_-"/>
  </numFmts>
  <fonts count="2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sz val="10"/>
      <color theme="1"/>
      <name val="Arial Narrow"/>
      <family val="2"/>
    </font>
    <font>
      <sz val="8"/>
      <name val="Tahoma"/>
      <family val="2"/>
    </font>
    <font>
      <sz val="11"/>
      <color indexed="8"/>
      <name val="Calibri"/>
      <family val="2"/>
    </font>
    <font>
      <sz val="10"/>
      <name val="Arial"/>
      <family val="2"/>
      <charset val="1"/>
    </font>
    <font>
      <sz val="10"/>
      <name val="Arial"/>
      <family val="2"/>
    </font>
    <font>
      <sz val="10"/>
      <color rgb="FF000000"/>
      <name val="Arial"/>
      <family val="2"/>
    </font>
    <font>
      <b/>
      <sz val="10"/>
      <name val="Arial"/>
      <family val="2"/>
    </font>
    <font>
      <sz val="10"/>
      <name val="Arial"/>
      <family val="2"/>
    </font>
    <font>
      <sz val="10"/>
      <name val="Arial"/>
      <family val="2"/>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2"/>
      <color theme="1"/>
      <name val="Arial"/>
      <family val="2"/>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1">
    <xf numFmtId="0" fontId="0" fillId="0" borderId="0"/>
    <xf numFmtId="166" fontId="1" fillId="0" borderId="0" applyFont="0" applyFill="0" applyBorder="0" applyAlignment="0" applyProtection="0"/>
    <xf numFmtId="0" fontId="2" fillId="0" borderId="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43" fontId="2"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1" fillId="0" borderId="0"/>
    <xf numFmtId="0" fontId="6" fillId="0" borderId="0"/>
    <xf numFmtId="0" fontId="7" fillId="0" borderId="0">
      <alignment wrapText="1"/>
    </xf>
    <xf numFmtId="0" fontId="2" fillId="0" borderId="0"/>
    <xf numFmtId="0" fontId="2" fillId="0" borderId="0"/>
    <xf numFmtId="9" fontId="2" fillId="0" borderId="0" applyFont="0" applyFill="0" applyBorder="0" applyAlignment="0" applyProtection="0"/>
    <xf numFmtId="9" fontId="8" fillId="0" borderId="0" applyFont="0" applyFill="0" applyBorder="0" applyAlignment="0" applyProtection="0"/>
    <xf numFmtId="0" fontId="9" fillId="0" borderId="0"/>
    <xf numFmtId="0" fontId="5"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164" fontId="1" fillId="0" borderId="0" applyFont="0" applyFill="0" applyBorder="0" applyAlignment="0" applyProtection="0"/>
    <xf numFmtId="0" fontId="10" fillId="0" borderId="0"/>
    <xf numFmtId="9" fontId="1" fillId="0" borderId="0" applyFont="0" applyFill="0" applyBorder="0" applyAlignment="0" applyProtection="0"/>
    <xf numFmtId="165" fontId="1"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4" fillId="0" borderId="0"/>
  </cellStyleXfs>
  <cellXfs count="528">
    <xf numFmtId="0" fontId="0" fillId="0" borderId="0" xfId="0"/>
    <xf numFmtId="0" fontId="2" fillId="0" borderId="0" xfId="2" applyFont="1" applyProtection="1">
      <protection locked="0"/>
    </xf>
    <xf numFmtId="0" fontId="3" fillId="0" borderId="0" xfId="0" applyFont="1" applyAlignment="1" applyProtection="1">
      <alignment horizontal="justify"/>
      <protection locked="0"/>
    </xf>
    <xf numFmtId="0" fontId="3" fillId="0" borderId="0" xfId="0" applyFont="1" applyFill="1" applyBorder="1" applyAlignment="1" applyProtection="1">
      <protection locked="0"/>
    </xf>
    <xf numFmtId="0" fontId="3" fillId="0" borderId="0" xfId="0" applyFont="1" applyProtection="1">
      <protection locked="0"/>
    </xf>
    <xf numFmtId="0" fontId="12" fillId="0" borderId="0" xfId="2" applyFont="1" applyAlignment="1" applyProtection="1">
      <alignment horizontal="left" vertical="center"/>
      <protection locked="0"/>
    </xf>
    <xf numFmtId="0" fontId="12" fillId="0" borderId="0" xfId="2" applyFont="1" applyAlignment="1" applyProtection="1">
      <alignment horizontal="justify" vertical="center"/>
      <protection locked="0"/>
    </xf>
    <xf numFmtId="0" fontId="3" fillId="0" borderId="0" xfId="0" applyFont="1" applyBorder="1" applyAlignment="1" applyProtection="1">
      <protection locked="0"/>
    </xf>
    <xf numFmtId="0" fontId="3" fillId="0" borderId="0" xfId="0" applyFont="1" applyBorder="1" applyAlignment="1" applyProtection="1">
      <alignment horizontal="justify"/>
      <protection locked="0"/>
    </xf>
    <xf numFmtId="0" fontId="3" fillId="0" borderId="0" xfId="0" applyFont="1" applyBorder="1" applyAlignment="1" applyProtection="1">
      <alignment horizontal="center"/>
      <protection locked="0"/>
    </xf>
    <xf numFmtId="0" fontId="3" fillId="0" borderId="0" xfId="0" applyFont="1" applyAlignment="1" applyProtection="1">
      <alignment wrapText="1"/>
      <protection locked="0"/>
    </xf>
    <xf numFmtId="171" fontId="3" fillId="0" borderId="0" xfId="0" applyNumberFormat="1" applyFont="1" applyProtection="1">
      <protection locked="0"/>
    </xf>
    <xf numFmtId="0" fontId="3" fillId="0" borderId="0" xfId="0" applyFont="1" applyBorder="1" applyProtection="1">
      <protection locked="0"/>
    </xf>
    <xf numFmtId="169" fontId="3" fillId="0" borderId="0" xfId="0" applyNumberFormat="1" applyFont="1" applyProtection="1">
      <protection locked="0"/>
    </xf>
    <xf numFmtId="0" fontId="3" fillId="0" borderId="0" xfId="0" applyFont="1" applyAlignment="1" applyProtection="1">
      <alignment horizontal="center"/>
      <protection locked="0"/>
    </xf>
    <xf numFmtId="168" fontId="3" fillId="0" borderId="0" xfId="1" applyNumberFormat="1" applyFont="1" applyProtection="1">
      <protection locked="0"/>
    </xf>
    <xf numFmtId="173" fontId="3" fillId="0" borderId="1" xfId="0" applyNumberFormat="1" applyFont="1" applyFill="1" applyBorder="1" applyAlignment="1">
      <alignment horizontal="center" vertical="center" wrapText="1"/>
    </xf>
    <xf numFmtId="10" fontId="12" fillId="0" borderId="0" xfId="31" applyNumberFormat="1" applyFont="1" applyAlignment="1" applyProtection="1">
      <alignment horizontal="center" vertical="center"/>
      <protection locked="0"/>
    </xf>
    <xf numFmtId="10" fontId="3" fillId="0" borderId="0" xfId="31" applyNumberFormat="1" applyFont="1" applyBorder="1" applyAlignment="1" applyProtection="1">
      <alignment horizontal="center"/>
      <protection locked="0"/>
    </xf>
    <xf numFmtId="10" fontId="3" fillId="0" borderId="0" xfId="31" applyNumberFormat="1" applyFont="1" applyAlignment="1" applyProtection="1">
      <alignment horizontal="center"/>
      <protection locked="0"/>
    </xf>
    <xf numFmtId="0" fontId="12" fillId="0" borderId="0" xfId="2" applyFont="1" applyAlignment="1" applyProtection="1">
      <alignment horizontal="left" vertical="center" wrapText="1"/>
      <protection locked="0"/>
    </xf>
    <xf numFmtId="0" fontId="3" fillId="0" borderId="0" xfId="0" applyFont="1" applyBorder="1" applyAlignment="1" applyProtection="1">
      <alignment wrapText="1"/>
      <protection locked="0"/>
    </xf>
    <xf numFmtId="169" fontId="3" fillId="0" borderId="3" xfId="0" applyNumberFormat="1" applyFont="1" applyFill="1" applyBorder="1" applyAlignment="1" applyProtection="1">
      <alignment horizontal="center" vertical="center"/>
      <protection locked="0"/>
    </xf>
    <xf numFmtId="9"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xf>
    <xf numFmtId="9" fontId="3" fillId="0" borderId="3"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xf>
    <xf numFmtId="169" fontId="2" fillId="0" borderId="1" xfId="0" applyNumberFormat="1" applyFont="1" applyFill="1" applyBorder="1" applyAlignment="1" applyProtection="1">
      <alignment horizontal="center" vertical="center" wrapText="1"/>
      <protection locked="0"/>
    </xf>
    <xf numFmtId="0" fontId="12" fillId="0" borderId="0" xfId="2" applyFont="1" applyFill="1" applyAlignment="1" applyProtection="1">
      <alignment horizontal="justify" vertical="center"/>
      <protection locked="0"/>
    </xf>
    <xf numFmtId="9" fontId="12" fillId="0" borderId="0" xfId="2" applyNumberFormat="1" applyFont="1" applyFill="1" applyAlignment="1" applyProtection="1">
      <alignment horizontal="center" vertical="center"/>
      <protection locked="0"/>
    </xf>
    <xf numFmtId="175" fontId="12" fillId="0" borderId="0" xfId="2" applyNumberFormat="1" applyFont="1" applyFill="1" applyAlignment="1" applyProtection="1">
      <alignment horizontal="center" vertical="center"/>
      <protection locked="0"/>
    </xf>
    <xf numFmtId="0" fontId="12" fillId="0" borderId="0" xfId="2" applyFont="1" applyFill="1" applyAlignment="1" applyProtection="1">
      <alignment horizontal="left" vertical="center"/>
      <protection locked="0"/>
    </xf>
    <xf numFmtId="0" fontId="3" fillId="0" borderId="0" xfId="0" applyFont="1" applyFill="1" applyBorder="1" applyAlignment="1" applyProtection="1">
      <alignment horizontal="justify"/>
      <protection locked="0"/>
    </xf>
    <xf numFmtId="0" fontId="3" fillId="0" borderId="0" xfId="0" applyFont="1" applyFill="1" applyBorder="1" applyAlignment="1" applyProtection="1">
      <alignment horizontal="center"/>
      <protection locked="0"/>
    </xf>
    <xf numFmtId="175" fontId="3" fillId="0" borderId="0" xfId="0" applyNumberFormat="1" applyFont="1" applyFill="1" applyBorder="1" applyAlignment="1" applyProtection="1">
      <alignment horizontal="center"/>
      <protection locked="0"/>
    </xf>
    <xf numFmtId="0" fontId="3" fillId="0" borderId="0" xfId="0" applyFont="1" applyFill="1" applyAlignment="1" applyProtection="1">
      <alignment horizontal="justify"/>
      <protection locked="0"/>
    </xf>
    <xf numFmtId="9" fontId="3" fillId="0" borderId="0" xfId="0" applyNumberFormat="1" applyFont="1" applyFill="1" applyAlignment="1" applyProtection="1">
      <alignment horizontal="center"/>
      <protection locked="0"/>
    </xf>
    <xf numFmtId="175" fontId="3" fillId="0" borderId="0" xfId="0" applyNumberFormat="1" applyFont="1" applyFill="1" applyAlignment="1" applyProtection="1">
      <alignment horizontal="center"/>
      <protection locked="0"/>
    </xf>
    <xf numFmtId="0" fontId="3" fillId="0" borderId="0" xfId="0" applyFont="1" applyFill="1" applyProtection="1">
      <protection locked="0"/>
    </xf>
    <xf numFmtId="0" fontId="3" fillId="0" borderId="3" xfId="0" quotePrefix="1" applyFont="1" applyFill="1" applyBorder="1" applyAlignment="1" applyProtection="1">
      <alignment horizontal="center" vertical="center" wrapText="1"/>
      <protection locked="0"/>
    </xf>
    <xf numFmtId="9" fontId="12" fillId="0" borderId="0" xfId="2" applyNumberFormat="1" applyFont="1" applyAlignment="1" applyProtection="1">
      <alignment horizontal="left" vertical="center"/>
      <protection locked="0"/>
    </xf>
    <xf numFmtId="9" fontId="3" fillId="0" borderId="0" xfId="0" applyNumberFormat="1" applyFont="1" applyBorder="1" applyAlignment="1" applyProtection="1">
      <protection locked="0"/>
    </xf>
    <xf numFmtId="9" fontId="3" fillId="0" borderId="0" xfId="0" applyNumberFormat="1" applyFont="1" applyProtection="1">
      <protection locked="0"/>
    </xf>
    <xf numFmtId="9" fontId="4" fillId="3" borderId="1" xfId="0" applyNumberFormat="1" applyFont="1" applyFill="1" applyBorder="1" applyAlignment="1" applyProtection="1">
      <alignment vertical="center"/>
      <protection locked="0"/>
    </xf>
    <xf numFmtId="9" fontId="4" fillId="3" borderId="1" xfId="0" applyNumberFormat="1" applyFont="1" applyFill="1" applyBorder="1" applyAlignment="1" applyProtection="1">
      <alignment horizontal="center" vertical="center"/>
      <protection locked="0"/>
    </xf>
    <xf numFmtId="9" fontId="4" fillId="3" borderId="1" xfId="0" applyNumberFormat="1" applyFont="1" applyFill="1" applyBorder="1" applyAlignment="1" applyProtection="1">
      <alignment vertical="center" wrapText="1"/>
      <protection locked="0"/>
    </xf>
    <xf numFmtId="169" fontId="4" fillId="3" borderId="1" xfId="0" applyNumberFormat="1" applyFont="1" applyFill="1" applyBorder="1" applyAlignment="1" applyProtection="1">
      <alignment horizontal="center" vertical="center"/>
      <protection locked="0"/>
    </xf>
    <xf numFmtId="10" fontId="4" fillId="3" borderId="1" xfId="31" applyNumberFormat="1" applyFont="1" applyFill="1" applyBorder="1" applyAlignment="1" applyProtection="1">
      <alignment horizontal="center" vertical="center"/>
      <protection locked="0"/>
    </xf>
    <xf numFmtId="10" fontId="4" fillId="3" borderId="1" xfId="1" applyNumberFormat="1" applyFont="1" applyFill="1" applyBorder="1" applyAlignment="1" applyProtection="1">
      <alignment horizontal="center" vertical="center"/>
      <protection locked="0"/>
    </xf>
    <xf numFmtId="173" fontId="4" fillId="3" borderId="1" xfId="1" applyNumberFormat="1" applyFont="1" applyFill="1" applyBorder="1" applyAlignment="1" applyProtection="1">
      <alignment horizontal="center" vertical="center"/>
      <protection locked="0"/>
    </xf>
    <xf numFmtId="171" fontId="4" fillId="3" borderId="1" xfId="0" applyNumberFormat="1" applyFont="1" applyFill="1" applyBorder="1" applyAlignment="1" applyProtection="1">
      <alignment horizontal="center" vertical="center"/>
      <protection locked="0"/>
    </xf>
    <xf numFmtId="0" fontId="3" fillId="0" borderId="1" xfId="0" quotePrefix="1" applyFont="1" applyFill="1" applyBorder="1" applyAlignment="1" applyProtection="1">
      <alignment horizontal="justify" vertical="center" wrapText="1"/>
      <protection locked="0"/>
    </xf>
    <xf numFmtId="168" fontId="3" fillId="0" borderId="0" xfId="1" applyNumberFormat="1" applyFont="1" applyAlignment="1" applyProtection="1">
      <alignment horizontal="center"/>
      <protection locked="0"/>
    </xf>
    <xf numFmtId="9" fontId="4" fillId="3" borderId="1" xfId="0" applyNumberFormat="1" applyFont="1" applyFill="1" applyBorder="1" applyAlignment="1" applyProtection="1">
      <alignment horizontal="justify" vertical="center"/>
      <protection locked="0"/>
    </xf>
    <xf numFmtId="169" fontId="3" fillId="0" borderId="3" xfId="0" applyNumberFormat="1" applyFont="1" applyFill="1" applyBorder="1" applyAlignment="1" applyProtection="1">
      <alignment horizontal="center" vertical="center"/>
      <protection locked="0"/>
    </xf>
    <xf numFmtId="9" fontId="3" fillId="0" borderId="3" xfId="0" applyNumberFormat="1" applyFont="1" applyFill="1" applyBorder="1" applyAlignment="1" applyProtection="1">
      <alignment horizontal="center" vertical="center"/>
      <protection locked="0"/>
    </xf>
    <xf numFmtId="169" fontId="3" fillId="0" borderId="1" xfId="1" applyNumberFormat="1" applyFont="1" applyFill="1" applyBorder="1" applyAlignment="1" applyProtection="1">
      <alignment horizontal="center" vertical="center"/>
      <protection locked="0"/>
    </xf>
    <xf numFmtId="169" fontId="3" fillId="0" borderId="1" xfId="0" applyNumberFormat="1" applyFont="1" applyFill="1" applyBorder="1" applyAlignment="1" applyProtection="1">
      <alignment horizontal="center" vertical="center"/>
      <protection locked="0"/>
    </xf>
    <xf numFmtId="169" fontId="3" fillId="0" borderId="3" xfId="0" applyNumberFormat="1" applyFont="1" applyFill="1" applyBorder="1" applyAlignment="1" applyProtection="1">
      <alignment horizontal="center" vertical="center"/>
      <protection locked="0"/>
    </xf>
    <xf numFmtId="169" fontId="3" fillId="0" borderId="3" xfId="1" applyNumberFormat="1" applyFont="1" applyFill="1" applyBorder="1" applyAlignment="1" applyProtection="1">
      <alignment horizontal="center" vertical="center"/>
      <protection locked="0"/>
    </xf>
    <xf numFmtId="174" fontId="3" fillId="0" borderId="1" xfId="32" applyNumberFormat="1" applyFont="1" applyFill="1" applyBorder="1" applyAlignment="1" applyProtection="1">
      <alignment horizontal="center" vertical="center"/>
      <protection locked="0"/>
    </xf>
    <xf numFmtId="9" fontId="3" fillId="0" borderId="1" xfId="31" applyFont="1" applyFill="1" applyBorder="1" applyAlignment="1" applyProtection="1">
      <alignment horizontal="center" vertical="center"/>
      <protection locked="0"/>
    </xf>
    <xf numFmtId="0" fontId="12" fillId="0" borderId="0" xfId="2" applyFont="1" applyAlignment="1" applyProtection="1">
      <alignment horizontal="center" vertical="center"/>
      <protection locked="0"/>
    </xf>
    <xf numFmtId="9" fontId="3" fillId="0" borderId="0"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vertical="center"/>
      <protection locked="0"/>
    </xf>
    <xf numFmtId="169" fontId="3" fillId="0" borderId="1" xfId="0" applyNumberFormat="1" applyFont="1" applyFill="1" applyBorder="1" applyAlignment="1" applyProtection="1">
      <alignment horizontal="center" vertical="center"/>
      <protection locked="0"/>
    </xf>
    <xf numFmtId="174" fontId="3" fillId="0" borderId="1" xfId="32" applyNumberFormat="1" applyFont="1" applyFill="1" applyBorder="1" applyAlignment="1" applyProtection="1">
      <alignment horizontal="center" vertical="center"/>
      <protection locked="0"/>
    </xf>
    <xf numFmtId="0" fontId="12" fillId="0" borderId="0" xfId="2" applyFont="1" applyAlignment="1" applyProtection="1">
      <alignment horizontal="center" vertical="center"/>
      <protection locked="0"/>
    </xf>
    <xf numFmtId="169" fontId="3" fillId="0" borderId="1" xfId="0" quotePrefix="1" applyNumberFormat="1"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xf>
    <xf numFmtId="16" fontId="2" fillId="0" borderId="1" xfId="0" applyNumberFormat="1" applyFont="1" applyFill="1" applyBorder="1" applyAlignment="1" applyProtection="1">
      <alignment horizontal="center" vertical="center" wrapText="1"/>
    </xf>
    <xf numFmtId="16" fontId="2" fillId="0" borderId="3" xfId="0" applyNumberFormat="1" applyFont="1" applyFill="1" applyBorder="1" applyAlignment="1" applyProtection="1">
      <alignment horizontal="center" vertical="center" wrapText="1"/>
    </xf>
    <xf numFmtId="9" fontId="3" fillId="0" borderId="1" xfId="31"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16" fontId="2" fillId="0" borderId="1" xfId="0" applyNumberFormat="1" applyFont="1" applyFill="1" applyBorder="1" applyAlignment="1" applyProtection="1">
      <alignment horizontal="center" vertical="center" wrapText="1"/>
    </xf>
    <xf numFmtId="169" fontId="3" fillId="0" borderId="1" xfId="1" applyNumberFormat="1" applyFont="1" applyFill="1" applyBorder="1" applyAlignment="1" applyProtection="1">
      <alignment horizontal="center" vertical="center"/>
      <protection locked="0"/>
    </xf>
    <xf numFmtId="9" fontId="3" fillId="0" borderId="1" xfId="0" applyNumberFormat="1" applyFont="1" applyFill="1" applyBorder="1" applyAlignment="1" applyProtection="1">
      <alignment horizontal="center" vertical="center" wrapText="1"/>
    </xf>
    <xf numFmtId="174" fontId="3" fillId="0" borderId="1" xfId="32" applyNumberFormat="1" applyFont="1" applyFill="1" applyBorder="1" applyAlignment="1" applyProtection="1">
      <alignment horizontal="center" vertical="center"/>
      <protection locked="0"/>
    </xf>
    <xf numFmtId="16" fontId="2" fillId="0" borderId="3" xfId="0" applyNumberFormat="1" applyFont="1" applyFill="1" applyBorder="1" applyAlignment="1" applyProtection="1">
      <alignment horizontal="center" vertical="center" wrapText="1"/>
    </xf>
    <xf numFmtId="17" fontId="2" fillId="0" borderId="1" xfId="0" applyNumberFormat="1" applyFont="1" applyFill="1" applyBorder="1" applyAlignment="1" applyProtection="1">
      <alignment vertical="center" wrapText="1"/>
      <protection locked="0"/>
    </xf>
    <xf numFmtId="17" fontId="3" fillId="0" borderId="1" xfId="0" applyNumberFormat="1" applyFont="1" applyFill="1" applyBorder="1" applyAlignment="1" applyProtection="1">
      <alignment horizontal="justify" vertical="center" wrapText="1"/>
      <protection locked="0"/>
    </xf>
    <xf numFmtId="17" fontId="2" fillId="0" borderId="1" xfId="0" applyNumberFormat="1" applyFont="1" applyFill="1" applyBorder="1" applyAlignment="1" applyProtection="1">
      <alignment horizontal="justify" vertical="center"/>
      <protection locked="0"/>
    </xf>
    <xf numFmtId="169" fontId="3" fillId="0" borderId="3" xfId="1" applyNumberFormat="1" applyFont="1" applyFill="1" applyBorder="1" applyAlignment="1" applyProtection="1">
      <alignment horizontal="center" vertical="center"/>
      <protection locked="0"/>
    </xf>
    <xf numFmtId="169" fontId="3" fillId="0" borderId="3" xfId="0" applyNumberFormat="1" applyFont="1" applyFill="1" applyBorder="1" applyAlignment="1" applyProtection="1">
      <alignment horizontal="center" vertical="center"/>
      <protection locked="0"/>
    </xf>
    <xf numFmtId="169" fontId="2" fillId="0" borderId="4" xfId="0" applyNumberFormat="1" applyFont="1" applyFill="1" applyBorder="1" applyAlignment="1" applyProtection="1">
      <alignment horizontal="center" vertical="center" wrapText="1"/>
      <protection locked="0"/>
    </xf>
    <xf numFmtId="169" fontId="3" fillId="0" borderId="1" xfId="1" applyNumberFormat="1" applyFont="1" applyFill="1" applyBorder="1" applyAlignment="1" applyProtection="1">
      <alignment horizontal="center" vertical="center"/>
      <protection locked="0"/>
    </xf>
    <xf numFmtId="0" fontId="12" fillId="0" borderId="0" xfId="2" applyFont="1" applyAlignment="1" applyProtection="1">
      <alignment horizontal="center" vertical="center"/>
      <protection locked="0"/>
    </xf>
    <xf numFmtId="169" fontId="3" fillId="0" borderId="1" xfId="1" applyNumberFormat="1" applyFont="1" applyFill="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3" fillId="0" borderId="3" xfId="0" applyNumberFormat="1" applyFont="1" applyFill="1" applyBorder="1" applyAlignment="1" applyProtection="1">
      <alignment horizontal="justify" vertical="center" wrapText="1"/>
    </xf>
    <xf numFmtId="9" fontId="3" fillId="0" borderId="3" xfId="0" applyNumberFormat="1" applyFont="1" applyFill="1" applyBorder="1" applyAlignment="1" applyProtection="1">
      <alignment horizontal="center" vertical="center" wrapText="1"/>
    </xf>
    <xf numFmtId="16" fontId="2" fillId="0" borderId="3" xfId="0" applyNumberFormat="1" applyFont="1" applyFill="1" applyBorder="1" applyAlignment="1" applyProtection="1">
      <alignment horizontal="center" vertical="center" wrapText="1"/>
    </xf>
    <xf numFmtId="17" fontId="3" fillId="0" borderId="3" xfId="0" applyNumberFormat="1" applyFont="1" applyFill="1" applyBorder="1" applyAlignment="1" applyProtection="1">
      <alignment horizontal="justify" vertical="center" wrapText="1"/>
      <protection locked="0"/>
    </xf>
    <xf numFmtId="169" fontId="3" fillId="0" borderId="3" xfId="1" applyNumberFormat="1" applyFont="1" applyFill="1" applyBorder="1" applyAlignment="1" applyProtection="1">
      <alignment horizontal="center" vertical="center"/>
      <protection locked="0"/>
    </xf>
    <xf numFmtId="9" fontId="3" fillId="0" borderId="3" xfId="1" applyNumberFormat="1" applyFont="1" applyFill="1" applyBorder="1" applyAlignment="1" applyProtection="1">
      <alignment horizontal="center" vertical="center"/>
      <protection locked="0"/>
    </xf>
    <xf numFmtId="17" fontId="2" fillId="0" borderId="1" xfId="0" applyNumberFormat="1" applyFont="1" applyFill="1" applyBorder="1" applyAlignment="1" applyProtection="1">
      <alignment horizontal="justify" vertical="center" wrapText="1"/>
      <protection locked="0"/>
    </xf>
    <xf numFmtId="16" fontId="2" fillId="0" borderId="1" xfId="0" applyNumberFormat="1" applyFont="1" applyFill="1" applyBorder="1" applyAlignment="1" applyProtection="1">
      <alignment horizontal="center" vertical="center" wrapText="1"/>
    </xf>
    <xf numFmtId="169" fontId="2" fillId="0" borderId="2" xfId="0" applyNumberFormat="1" applyFont="1" applyFill="1" applyBorder="1" applyAlignment="1" applyProtection="1">
      <alignment horizontal="center" vertical="center" wrapText="1"/>
      <protection locked="0"/>
    </xf>
    <xf numFmtId="174" fontId="2" fillId="0" borderId="2" xfId="32" applyNumberFormat="1" applyFont="1" applyFill="1" applyBorder="1" applyAlignment="1" applyProtection="1">
      <alignment horizontal="center" vertical="center" wrapText="1"/>
      <protection locked="0"/>
    </xf>
    <xf numFmtId="9" fontId="2" fillId="0" borderId="2" xfId="0" applyNumberFormat="1" applyFont="1" applyFill="1" applyBorder="1" applyAlignment="1" applyProtection="1">
      <alignment horizontal="center" vertical="center" wrapText="1"/>
      <protection locked="0"/>
    </xf>
    <xf numFmtId="169" fontId="3" fillId="0" borderId="1" xfId="1" applyNumberFormat="1" applyFont="1" applyFill="1" applyBorder="1" applyAlignment="1" applyProtection="1">
      <alignment horizontal="center" vertical="center"/>
      <protection locked="0"/>
    </xf>
    <xf numFmtId="9" fontId="3" fillId="0" borderId="3" xfId="31"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3"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justify" vertical="center" wrapText="1"/>
    </xf>
    <xf numFmtId="9" fontId="2" fillId="0" borderId="3" xfId="0" applyNumberFormat="1" applyFont="1" applyFill="1" applyBorder="1" applyAlignment="1" applyProtection="1">
      <alignment horizontal="center" vertical="center" wrapText="1"/>
      <protection locked="0"/>
    </xf>
    <xf numFmtId="9" fontId="3" fillId="0" borderId="1" xfId="31" applyNumberFormat="1" applyFont="1" applyFill="1" applyBorder="1" applyAlignment="1" applyProtection="1">
      <alignment horizontal="center" vertical="center" wrapText="1"/>
    </xf>
    <xf numFmtId="10" fontId="3" fillId="0" borderId="1" xfId="1"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169" fontId="3" fillId="0" borderId="3" xfId="1" applyNumberFormat="1" applyFont="1" applyFill="1" applyBorder="1" applyAlignment="1" applyProtection="1">
      <alignment horizontal="center" vertical="center"/>
      <protection locked="0"/>
    </xf>
    <xf numFmtId="9" fontId="3" fillId="0" borderId="3" xfId="1" applyNumberFormat="1" applyFont="1" applyFill="1" applyBorder="1" applyAlignment="1" applyProtection="1">
      <alignment horizontal="center" vertical="center"/>
      <protection locked="0"/>
    </xf>
    <xf numFmtId="169" fontId="3" fillId="0" borderId="1" xfId="1" applyNumberFormat="1" applyFont="1" applyFill="1" applyBorder="1" applyAlignment="1" applyProtection="1">
      <alignment horizontal="center" vertical="center"/>
      <protection locked="0"/>
    </xf>
    <xf numFmtId="9" fontId="3" fillId="0" borderId="1" xfId="1"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justify" vertical="center" wrapText="1"/>
    </xf>
    <xf numFmtId="169" fontId="3" fillId="0" borderId="1" xfId="1" applyNumberFormat="1" applyFont="1" applyFill="1" applyBorder="1" applyAlignment="1" applyProtection="1">
      <alignment horizontal="center" vertical="center"/>
      <protection locked="0"/>
    </xf>
    <xf numFmtId="169" fontId="3" fillId="0" borderId="2" xfId="1" applyNumberFormat="1" applyFont="1" applyFill="1" applyBorder="1" applyAlignment="1" applyProtection="1">
      <alignment horizontal="center" vertical="center"/>
      <protection locked="0"/>
    </xf>
    <xf numFmtId="9" fontId="3" fillId="0" borderId="2" xfId="1" applyNumberFormat="1" applyFont="1" applyFill="1" applyBorder="1" applyAlignment="1" applyProtection="1">
      <alignment horizontal="center" vertical="center"/>
      <protection locked="0"/>
    </xf>
    <xf numFmtId="174" fontId="3" fillId="0" borderId="1" xfId="32" applyNumberFormat="1" applyFont="1" applyFill="1" applyBorder="1" applyAlignment="1" applyProtection="1">
      <alignment horizontal="center" vertical="center"/>
      <protection locked="0"/>
    </xf>
    <xf numFmtId="176" fontId="12" fillId="0" borderId="0" xfId="2" applyNumberFormat="1" applyFont="1" applyAlignment="1" applyProtection="1">
      <alignment horizontal="center" vertical="center"/>
      <protection locked="0"/>
    </xf>
    <xf numFmtId="176" fontId="3" fillId="0" borderId="0" xfId="0" applyNumberFormat="1" applyFont="1" applyBorder="1" applyAlignment="1" applyProtection="1">
      <alignment horizontal="center"/>
      <protection locked="0"/>
    </xf>
    <xf numFmtId="176" fontId="4" fillId="3" borderId="1" xfId="0" applyNumberFormat="1" applyFont="1" applyFill="1" applyBorder="1" applyAlignment="1" applyProtection="1">
      <alignment horizontal="center" vertical="center"/>
      <protection locked="0"/>
    </xf>
    <xf numFmtId="176" fontId="3" fillId="0" borderId="0" xfId="0" applyNumberFormat="1" applyFont="1" applyAlignment="1" applyProtection="1">
      <alignment horizontal="center"/>
      <protection locked="0"/>
    </xf>
    <xf numFmtId="0" fontId="3" fillId="0" borderId="1" xfId="0" applyFont="1" applyFill="1" applyBorder="1" applyAlignment="1" applyProtection="1">
      <alignment vertical="center"/>
      <protection locked="0"/>
    </xf>
    <xf numFmtId="176" fontId="3" fillId="0" borderId="1" xfId="0" applyNumberFormat="1" applyFont="1" applyFill="1" applyBorder="1" applyAlignment="1" applyProtection="1">
      <alignment vertical="center"/>
      <protection locked="0"/>
    </xf>
    <xf numFmtId="176" fontId="12" fillId="0" borderId="0" xfId="2" applyNumberFormat="1" applyFont="1" applyAlignment="1" applyProtection="1">
      <alignment vertical="center"/>
      <protection locked="0"/>
    </xf>
    <xf numFmtId="176" fontId="3" fillId="0" borderId="0" xfId="0" applyNumberFormat="1" applyFont="1" applyBorder="1" applyAlignment="1" applyProtection="1">
      <protection locked="0"/>
    </xf>
    <xf numFmtId="176" fontId="4" fillId="3" borderId="1" xfId="0" applyNumberFormat="1" applyFont="1" applyFill="1" applyBorder="1" applyAlignment="1" applyProtection="1">
      <alignment vertical="center"/>
      <protection locked="0"/>
    </xf>
    <xf numFmtId="176" fontId="3" fillId="0" borderId="0" xfId="0" applyNumberFormat="1" applyFont="1" applyAlignment="1" applyProtection="1">
      <protection locked="0"/>
    </xf>
    <xf numFmtId="174" fontId="2" fillId="0" borderId="1" xfId="32"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17" fontId="2" fillId="0" borderId="1" xfId="0" applyNumberFormat="1" applyFont="1" applyFill="1" applyBorder="1" applyAlignment="1" applyProtection="1">
      <alignment vertical="center"/>
      <protection locked="0"/>
    </xf>
    <xf numFmtId="0" fontId="3" fillId="0" borderId="1" xfId="0"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169" fontId="3" fillId="0" borderId="1" xfId="1" applyNumberFormat="1" applyFont="1" applyFill="1" applyBorder="1" applyAlignment="1" applyProtection="1">
      <alignment horizontal="center" vertical="center"/>
      <protection locked="0"/>
    </xf>
    <xf numFmtId="16" fontId="2" fillId="0" borderId="3" xfId="0" applyNumberFormat="1" applyFont="1" applyFill="1" applyBorder="1" applyAlignment="1" applyProtection="1">
      <alignment horizontal="center" vertical="center" wrapText="1"/>
    </xf>
    <xf numFmtId="169" fontId="3" fillId="0" borderId="4" xfId="1" applyNumberFormat="1" applyFont="1" applyFill="1" applyBorder="1" applyAlignment="1" applyProtection="1">
      <alignment horizontal="center" vertical="center"/>
      <protection locked="0"/>
    </xf>
    <xf numFmtId="174" fontId="3" fillId="0" borderId="1" xfId="32"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justify" vertical="center" wrapText="1"/>
    </xf>
    <xf numFmtId="169" fontId="3" fillId="0" borderId="1" xfId="0" quotePrefix="1" applyNumberFormat="1"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xf>
    <xf numFmtId="16" fontId="2" fillId="0" borderId="3" xfId="0" applyNumberFormat="1" applyFont="1" applyFill="1" applyBorder="1" applyAlignment="1" applyProtection="1">
      <alignment horizontal="center" vertical="center" wrapText="1"/>
    </xf>
    <xf numFmtId="173"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176" fontId="12" fillId="0" borderId="0" xfId="32" applyNumberFormat="1" applyFont="1" applyAlignment="1" applyProtection="1">
      <alignment horizontal="center" vertical="center"/>
      <protection locked="0"/>
    </xf>
    <xf numFmtId="176" fontId="3" fillId="0" borderId="0" xfId="32" applyNumberFormat="1" applyFont="1" applyBorder="1" applyAlignment="1" applyProtection="1">
      <alignment horizontal="center"/>
      <protection locked="0"/>
    </xf>
    <xf numFmtId="176" fontId="4" fillId="3" borderId="1" xfId="32" applyNumberFormat="1" applyFont="1" applyFill="1" applyBorder="1" applyAlignment="1" applyProtection="1">
      <alignment horizontal="center" vertical="center"/>
      <protection locked="0"/>
    </xf>
    <xf numFmtId="176" fontId="3" fillId="0" borderId="0" xfId="32" applyNumberFormat="1" applyFont="1" applyAlignment="1" applyProtection="1">
      <alignment horizontal="center"/>
      <protection locked="0"/>
    </xf>
    <xf numFmtId="9" fontId="3" fillId="0" borderId="1" xfId="3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9"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justify" vertical="center" wrapText="1"/>
    </xf>
    <xf numFmtId="0" fontId="2"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2" fillId="0" borderId="1" xfId="0" applyNumberFormat="1" applyFont="1" applyFill="1" applyBorder="1" applyAlignment="1" applyProtection="1">
      <alignment horizontal="justify" vertical="center" wrapText="1"/>
    </xf>
    <xf numFmtId="0" fontId="3" fillId="0" borderId="1" xfId="0" applyFont="1" applyFill="1" applyBorder="1" applyAlignment="1" applyProtection="1">
      <alignment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justify" vertical="center" wrapText="1"/>
    </xf>
    <xf numFmtId="2" fontId="3" fillId="0" borderId="1" xfId="0" applyNumberFormat="1" applyFont="1" applyFill="1" applyBorder="1" applyAlignment="1" applyProtection="1">
      <alignment horizontal="center" vertical="center" wrapText="1"/>
    </xf>
    <xf numFmtId="9" fontId="3" fillId="0" borderId="3" xfId="31" applyFont="1" applyFill="1" applyBorder="1" applyAlignment="1" applyProtection="1">
      <alignment horizontal="center" vertical="center" wrapText="1"/>
    </xf>
    <xf numFmtId="176" fontId="3" fillId="0" borderId="1" xfId="32" applyNumberFormat="1" applyFont="1" applyFill="1" applyBorder="1" applyAlignment="1" applyProtection="1">
      <alignment horizontal="center" vertical="center"/>
      <protection locked="0"/>
    </xf>
    <xf numFmtId="10" fontId="3" fillId="0" borderId="1" xfId="3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justify" vertical="center" wrapText="1"/>
    </xf>
    <xf numFmtId="176" fontId="3" fillId="0" borderId="1" xfId="0" applyNumberFormat="1" applyFont="1" applyFill="1" applyBorder="1" applyAlignment="1" applyProtection="1">
      <alignment horizontal="center" vertical="center" wrapText="1"/>
      <protection locked="0"/>
    </xf>
    <xf numFmtId="10" fontId="3" fillId="0" borderId="1" xfId="31" applyNumberFormat="1" applyFont="1" applyFill="1" applyBorder="1" applyAlignment="1" applyProtection="1">
      <alignment horizontal="center" vertical="center" wrapText="1"/>
      <protection locked="0"/>
    </xf>
    <xf numFmtId="9" fontId="3" fillId="0" borderId="0" xfId="0" applyNumberFormat="1" applyFont="1" applyFill="1" applyProtection="1">
      <protection locked="0"/>
    </xf>
    <xf numFmtId="0" fontId="3" fillId="0" borderId="0" xfId="0" applyFont="1" applyFill="1" applyAlignment="1" applyProtection="1">
      <alignment wrapText="1"/>
      <protection locked="0"/>
    </xf>
    <xf numFmtId="0" fontId="3" fillId="0" borderId="0" xfId="0" applyFont="1" applyFill="1" applyAlignment="1" applyProtection="1">
      <alignment horizontal="center"/>
      <protection locked="0"/>
    </xf>
    <xf numFmtId="176" fontId="3" fillId="0" borderId="0" xfId="0" applyNumberFormat="1" applyFont="1" applyFill="1" applyAlignment="1" applyProtection="1">
      <alignment horizontal="center"/>
      <protection locked="0"/>
    </xf>
    <xf numFmtId="176" fontId="3" fillId="0" borderId="0" xfId="0" applyNumberFormat="1" applyFont="1" applyFill="1" applyAlignment="1" applyProtection="1">
      <protection locked="0"/>
    </xf>
    <xf numFmtId="176" fontId="3" fillId="0" borderId="0" xfId="32" applyNumberFormat="1" applyFont="1" applyFill="1" applyAlignment="1" applyProtection="1">
      <alignment horizontal="center"/>
      <protection locked="0"/>
    </xf>
    <xf numFmtId="10" fontId="3" fillId="0" borderId="0" xfId="31" applyNumberFormat="1" applyFont="1" applyFill="1" applyAlignment="1" applyProtection="1">
      <alignment horizontal="center"/>
      <protection locked="0"/>
    </xf>
    <xf numFmtId="169" fontId="3" fillId="0" borderId="0" xfId="0" applyNumberFormat="1" applyFont="1" applyFill="1" applyAlignment="1" applyProtection="1">
      <alignment horizontal="center"/>
      <protection locked="0"/>
    </xf>
    <xf numFmtId="168" fontId="3" fillId="0" borderId="0" xfId="1" applyNumberFormat="1" applyFont="1" applyFill="1" applyAlignment="1" applyProtection="1">
      <alignment horizontal="center"/>
      <protection locked="0"/>
    </xf>
    <xf numFmtId="168" fontId="3" fillId="0" borderId="0" xfId="1" applyNumberFormat="1" applyFont="1" applyFill="1" applyProtection="1">
      <protection locked="0"/>
    </xf>
    <xf numFmtId="176" fontId="3" fillId="0" borderId="1" xfId="0" applyNumberFormat="1" applyFont="1" applyFill="1" applyBorder="1" applyAlignment="1" applyProtection="1">
      <alignment horizontal="center" vertical="center" wrapText="1"/>
      <protection locked="0"/>
    </xf>
    <xf numFmtId="169" fontId="3" fillId="0" borderId="1" xfId="1" applyNumberFormat="1" applyFont="1" applyFill="1" applyBorder="1" applyAlignment="1" applyProtection="1">
      <alignment horizontal="center" vertical="center"/>
      <protection locked="0"/>
    </xf>
    <xf numFmtId="169" fontId="3" fillId="0" borderId="1" xfId="0" applyNumberFormat="1" applyFont="1" applyFill="1" applyBorder="1" applyAlignment="1" applyProtection="1">
      <alignment horizontal="center" vertical="center"/>
      <protection locked="0"/>
    </xf>
    <xf numFmtId="10" fontId="3" fillId="0" borderId="1" xfId="31" applyNumberFormat="1" applyFont="1" applyFill="1" applyBorder="1" applyAlignment="1" applyProtection="1">
      <alignment horizontal="center" vertical="center"/>
      <protection locked="0"/>
    </xf>
    <xf numFmtId="17" fontId="2" fillId="0" borderId="3" xfId="0" applyNumberFormat="1" applyFont="1" applyFill="1" applyBorder="1" applyAlignment="1" applyProtection="1">
      <alignment horizontal="justify" vertical="center"/>
      <protection locked="0"/>
    </xf>
    <xf numFmtId="17" fontId="11" fillId="0" borderId="1" xfId="0" applyNumberFormat="1" applyFont="1" applyFill="1" applyBorder="1" applyAlignment="1" applyProtection="1">
      <alignment horizontal="justify" vertical="center"/>
      <protection locked="0"/>
    </xf>
    <xf numFmtId="17" fontId="3" fillId="0" borderId="1" xfId="0" applyNumberFormat="1" applyFont="1" applyFill="1" applyBorder="1" applyAlignment="1" applyProtection="1">
      <alignment horizontal="justify" vertical="center"/>
      <protection locked="0"/>
    </xf>
    <xf numFmtId="17" fontId="3" fillId="0" borderId="3" xfId="0" applyNumberFormat="1" applyFont="1" applyFill="1" applyBorder="1" applyAlignment="1" applyProtection="1">
      <alignment horizontal="justify" vertical="center"/>
      <protection locked="0"/>
    </xf>
    <xf numFmtId="17" fontId="2" fillId="0" borderId="3" xfId="0" applyNumberFormat="1" applyFont="1" applyFill="1" applyBorder="1" applyAlignment="1" applyProtection="1">
      <alignment horizontal="justify" vertical="center" wrapText="1"/>
      <protection locked="0"/>
    </xf>
    <xf numFmtId="10"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3" xfId="31"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3" xfId="0" applyNumberFormat="1" applyFont="1" applyFill="1" applyBorder="1" applyAlignment="1" applyProtection="1">
      <alignment horizontal="center" vertical="center" wrapText="1"/>
    </xf>
    <xf numFmtId="16" fontId="2" fillId="0" borderId="3" xfId="0" applyNumberFormat="1" applyFont="1" applyFill="1" applyBorder="1" applyAlignment="1" applyProtection="1">
      <alignment horizontal="center" vertical="center" wrapText="1"/>
    </xf>
    <xf numFmtId="17" fontId="2" fillId="0" borderId="3" xfId="0" applyNumberFormat="1" applyFont="1" applyFill="1" applyBorder="1" applyAlignment="1" applyProtection="1">
      <alignment horizontal="justify" vertical="center"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176" fontId="19" fillId="0" borderId="6" xfId="0" applyNumberFormat="1" applyFont="1" applyBorder="1" applyAlignment="1" applyProtection="1">
      <alignment horizontal="center" vertical="center"/>
      <protection locked="0"/>
    </xf>
    <xf numFmtId="176" fontId="19" fillId="0" borderId="7" xfId="0" applyNumberFormat="1" applyFont="1" applyBorder="1" applyAlignment="1" applyProtection="1">
      <alignment horizontal="center" vertical="center"/>
      <protection locked="0"/>
    </xf>
    <xf numFmtId="176" fontId="19" fillId="0" borderId="8" xfId="0" applyNumberFormat="1" applyFont="1" applyBorder="1" applyAlignment="1" applyProtection="1">
      <alignment horizontal="center" vertical="center"/>
      <protection locked="0"/>
    </xf>
    <xf numFmtId="176" fontId="19" fillId="0" borderId="9" xfId="0" applyNumberFormat="1" applyFont="1" applyBorder="1" applyAlignment="1" applyProtection="1">
      <alignment horizontal="center" vertical="center"/>
      <protection locked="0"/>
    </xf>
    <xf numFmtId="176" fontId="19" fillId="0" borderId="10" xfId="0" applyNumberFormat="1" applyFont="1" applyBorder="1" applyAlignment="1" applyProtection="1">
      <alignment horizontal="center" vertical="center"/>
      <protection locked="0"/>
    </xf>
    <xf numFmtId="176" fontId="19" fillId="0" borderId="11" xfId="0" applyNumberFormat="1" applyFont="1" applyBorder="1" applyAlignment="1" applyProtection="1">
      <alignment horizontal="center" vertical="center"/>
      <protection locked="0"/>
    </xf>
    <xf numFmtId="176" fontId="19" fillId="0" borderId="13" xfId="0" applyNumberFormat="1" applyFont="1" applyBorder="1" applyAlignment="1" applyProtection="1">
      <alignment horizontal="center" vertical="center"/>
      <protection locked="0"/>
    </xf>
    <xf numFmtId="176" fontId="19" fillId="0" borderId="14" xfId="0" applyNumberFormat="1" applyFont="1" applyBorder="1" applyAlignment="1" applyProtection="1">
      <alignment horizontal="center" vertical="center"/>
      <protection locked="0"/>
    </xf>
    <xf numFmtId="176" fontId="19" fillId="0" borderId="15" xfId="0" applyNumberFormat="1" applyFont="1" applyBorder="1" applyAlignment="1" applyProtection="1">
      <alignment horizontal="center" vertical="center"/>
      <protection locked="0"/>
    </xf>
    <xf numFmtId="169" fontId="3" fillId="0" borderId="3" xfId="1" applyNumberFormat="1" applyFont="1" applyFill="1" applyBorder="1" applyAlignment="1" applyProtection="1">
      <alignment horizontal="center" vertical="center"/>
      <protection locked="0"/>
    </xf>
    <xf numFmtId="169" fontId="3" fillId="0" borderId="2" xfId="1" applyNumberFormat="1" applyFont="1" applyFill="1" applyBorder="1" applyAlignment="1" applyProtection="1">
      <alignment horizontal="center" vertical="center"/>
      <protection locked="0"/>
    </xf>
    <xf numFmtId="9" fontId="3" fillId="0" borderId="3" xfId="1" applyNumberFormat="1" applyFont="1" applyFill="1" applyBorder="1" applyAlignment="1" applyProtection="1">
      <alignment horizontal="center" vertical="center"/>
      <protection locked="0"/>
    </xf>
    <xf numFmtId="9" fontId="3" fillId="0" borderId="2" xfId="1" applyNumberFormat="1" applyFont="1" applyFill="1" applyBorder="1" applyAlignment="1" applyProtection="1">
      <alignment horizontal="center" vertical="center"/>
      <protection locked="0"/>
    </xf>
    <xf numFmtId="174" fontId="3" fillId="0" borderId="1" xfId="32" applyNumberFormat="1" applyFont="1" applyFill="1" applyBorder="1" applyAlignment="1" applyProtection="1">
      <alignment horizontal="center" vertical="center" wrapText="1"/>
      <protection locked="0"/>
    </xf>
    <xf numFmtId="169" fontId="3" fillId="0" borderId="1" xfId="1" applyNumberFormat="1" applyFont="1" applyFill="1" applyBorder="1" applyAlignment="1" applyProtection="1">
      <alignment horizontal="center" vertical="center"/>
      <protection locked="0"/>
    </xf>
    <xf numFmtId="174" fontId="3" fillId="0" borderId="1" xfId="32" applyNumberFormat="1" applyFont="1" applyFill="1" applyBorder="1" applyAlignment="1" applyProtection="1">
      <alignment horizontal="center" vertical="center"/>
      <protection locked="0"/>
    </xf>
    <xf numFmtId="172" fontId="3" fillId="0" borderId="3" xfId="0" applyNumberFormat="1" applyFont="1" applyFill="1" applyBorder="1" applyAlignment="1" applyProtection="1">
      <alignment horizontal="center" vertical="center" wrapText="1"/>
      <protection locked="0"/>
    </xf>
    <xf numFmtId="172" fontId="3" fillId="0" borderId="2" xfId="0" applyNumberFormat="1"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10" fontId="3" fillId="0" borderId="1" xfId="1" applyNumberFormat="1" applyFont="1" applyFill="1" applyBorder="1" applyAlignment="1" applyProtection="1">
      <alignment horizontal="center" vertical="center"/>
      <protection locked="0"/>
    </xf>
    <xf numFmtId="172"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protection locked="0"/>
    </xf>
    <xf numFmtId="9" fontId="2" fillId="0" borderId="3" xfId="0" applyNumberFormat="1" applyFont="1" applyFill="1" applyBorder="1" applyAlignment="1" applyProtection="1">
      <alignment horizontal="center" vertical="center" wrapText="1"/>
    </xf>
    <xf numFmtId="9" fontId="2" fillId="0" borderId="2" xfId="0" applyNumberFormat="1" applyFont="1" applyFill="1" applyBorder="1" applyAlignment="1" applyProtection="1">
      <alignment horizontal="center" vertical="center" wrapText="1"/>
    </xf>
    <xf numFmtId="9" fontId="2" fillId="0" borderId="4" xfId="0" applyNumberFormat="1" applyFont="1" applyFill="1" applyBorder="1" applyAlignment="1" applyProtection="1">
      <alignment horizontal="center" vertical="center" wrapText="1"/>
    </xf>
    <xf numFmtId="176" fontId="3" fillId="0" borderId="1" xfId="1"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14" fontId="19" fillId="0" borderId="13" xfId="0" applyNumberFormat="1"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15" xfId="0" applyFont="1" applyBorder="1" applyAlignment="1" applyProtection="1">
      <alignment horizontal="center"/>
      <protection locked="0"/>
    </xf>
    <xf numFmtId="0" fontId="2" fillId="0" borderId="3" xfId="0" applyFont="1" applyFill="1" applyBorder="1" applyAlignment="1" applyProtection="1">
      <alignment horizontal="justify" vertical="center" wrapText="1"/>
    </xf>
    <xf numFmtId="0" fontId="2" fillId="0" borderId="4" xfId="0" applyFont="1" applyFill="1" applyBorder="1" applyAlignment="1" applyProtection="1">
      <alignment horizontal="justify" vertical="center" wrapText="1"/>
    </xf>
    <xf numFmtId="16" fontId="2" fillId="0" borderId="3" xfId="0" applyNumberFormat="1" applyFont="1" applyFill="1" applyBorder="1" applyAlignment="1" applyProtection="1">
      <alignment horizontal="center" vertical="center" wrapText="1"/>
    </xf>
    <xf numFmtId="16" fontId="2" fillId="0" borderId="2" xfId="0" applyNumberFormat="1" applyFont="1" applyFill="1" applyBorder="1" applyAlignment="1" applyProtection="1">
      <alignment horizontal="center" vertical="center" wrapText="1"/>
    </xf>
    <xf numFmtId="16" fontId="2" fillId="0" borderId="4"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2"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169" fontId="3" fillId="0" borderId="4" xfId="1" applyNumberFormat="1" applyFont="1" applyFill="1" applyBorder="1" applyAlignment="1" applyProtection="1">
      <alignment horizontal="center" vertical="center"/>
      <protection locked="0"/>
    </xf>
    <xf numFmtId="9" fontId="3" fillId="0" borderId="1" xfId="31" applyFont="1" applyFill="1" applyBorder="1" applyAlignment="1" applyProtection="1">
      <alignment horizontal="center" vertical="center"/>
      <protection locked="0"/>
    </xf>
    <xf numFmtId="169" fontId="3" fillId="0" borderId="3" xfId="0" applyNumberFormat="1" applyFont="1" applyFill="1" applyBorder="1" applyAlignment="1" applyProtection="1">
      <alignment horizontal="center" vertical="center" wrapText="1"/>
      <protection locked="0"/>
    </xf>
    <xf numFmtId="169" fontId="3" fillId="0" borderId="2" xfId="0" applyNumberFormat="1" applyFont="1" applyFill="1" applyBorder="1" applyAlignment="1" applyProtection="1">
      <alignment horizontal="center" vertical="center" wrapText="1"/>
      <protection locked="0"/>
    </xf>
    <xf numFmtId="169" fontId="3" fillId="0" borderId="4" xfId="0" applyNumberFormat="1"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protection locked="0"/>
    </xf>
    <xf numFmtId="10" fontId="3" fillId="0" borderId="1" xfId="31" applyNumberFormat="1" applyFont="1" applyFill="1" applyBorder="1" applyAlignment="1" applyProtection="1">
      <alignment horizontal="center" vertical="center"/>
      <protection locked="0"/>
    </xf>
    <xf numFmtId="10" fontId="3" fillId="0" borderId="3" xfId="31" applyNumberFormat="1" applyFont="1" applyFill="1" applyBorder="1" applyAlignment="1" applyProtection="1">
      <alignment horizontal="center" vertical="center"/>
      <protection locked="0"/>
    </xf>
    <xf numFmtId="10" fontId="3" fillId="0" borderId="2" xfId="31"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9" fontId="3" fillId="0" borderId="3" xfId="0" applyNumberFormat="1" applyFont="1" applyFill="1" applyBorder="1" applyAlignment="1" applyProtection="1">
      <alignment horizontal="center" vertical="center" wrapText="1"/>
    </xf>
    <xf numFmtId="9" fontId="3" fillId="0" borderId="2" xfId="0" applyNumberFormat="1" applyFont="1" applyFill="1" applyBorder="1" applyAlignment="1" applyProtection="1">
      <alignment horizontal="center" vertical="center" wrapText="1"/>
    </xf>
    <xf numFmtId="9" fontId="3" fillId="0" borderId="4"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justify" vertical="center" wrapText="1"/>
    </xf>
    <xf numFmtId="0" fontId="3" fillId="0" borderId="2" xfId="0" applyFont="1" applyFill="1" applyBorder="1" applyAlignment="1" applyProtection="1">
      <alignment horizontal="justify" vertical="center" wrapText="1"/>
    </xf>
    <xf numFmtId="0" fontId="3" fillId="0" borderId="4" xfId="0" applyFont="1" applyFill="1" applyBorder="1" applyAlignment="1" applyProtection="1">
      <alignment horizontal="justify" vertical="center" wrapText="1"/>
    </xf>
    <xf numFmtId="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center" vertical="center" wrapText="1"/>
    </xf>
    <xf numFmtId="10" fontId="2" fillId="0" borderId="3" xfId="31" applyNumberFormat="1" applyFont="1" applyFill="1" applyBorder="1" applyAlignment="1" applyProtection="1">
      <alignment horizontal="center" vertical="center" wrapText="1"/>
      <protection locked="0"/>
    </xf>
    <xf numFmtId="10" fontId="2" fillId="0" borderId="2" xfId="31" applyNumberFormat="1" applyFont="1" applyFill="1" applyBorder="1" applyAlignment="1" applyProtection="1">
      <alignment horizontal="center" vertical="center" wrapText="1"/>
      <protection locked="0"/>
    </xf>
    <xf numFmtId="10" fontId="2" fillId="0" borderId="4" xfId="31"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center" vertical="center" wrapText="1"/>
    </xf>
    <xf numFmtId="3" fontId="3" fillId="0" borderId="4" xfId="0" applyNumberFormat="1" applyFont="1" applyFill="1" applyBorder="1" applyAlignment="1" applyProtection="1">
      <alignment horizontal="center" vertical="center" wrapText="1"/>
    </xf>
    <xf numFmtId="9" fontId="3" fillId="0" borderId="3" xfId="31" applyFont="1" applyFill="1" applyBorder="1" applyAlignment="1" applyProtection="1">
      <alignment horizontal="center" vertical="center"/>
      <protection locked="0"/>
    </xf>
    <xf numFmtId="9" fontId="3" fillId="0" borderId="2" xfId="31" applyFont="1" applyFill="1" applyBorder="1" applyAlignment="1" applyProtection="1">
      <alignment horizontal="center" vertical="center"/>
      <protection locked="0"/>
    </xf>
    <xf numFmtId="9" fontId="3" fillId="0" borderId="3"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176" fontId="15" fillId="2" borderId="1" xfId="32" applyNumberFormat="1" applyFont="1" applyFill="1" applyBorder="1" applyAlignment="1" applyProtection="1">
      <alignment horizontal="center" vertical="center" wrapText="1"/>
      <protection locked="0"/>
    </xf>
    <xf numFmtId="17" fontId="2" fillId="0" borderId="2" xfId="0" applyNumberFormat="1" applyFont="1" applyFill="1" applyBorder="1" applyAlignment="1" applyProtection="1">
      <alignment horizontal="justify" vertical="center" wrapText="1"/>
      <protection locked="0"/>
    </xf>
    <xf numFmtId="17" fontId="2" fillId="0" borderId="4" xfId="0" applyNumberFormat="1" applyFont="1" applyFill="1" applyBorder="1" applyAlignment="1" applyProtection="1">
      <alignment horizontal="justify" vertical="center" wrapText="1"/>
      <protection locked="0"/>
    </xf>
    <xf numFmtId="0" fontId="15" fillId="2" borderId="1" xfId="2"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10" fontId="18" fillId="5" borderId="1" xfId="31"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176" fontId="15" fillId="5"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center"/>
      <protection locked="0"/>
    </xf>
    <xf numFmtId="0" fontId="15" fillId="5" borderId="1" xfId="0" applyFont="1" applyFill="1" applyBorder="1" applyAlignment="1" applyProtection="1">
      <alignment horizontal="center" vertical="center" wrapText="1"/>
      <protection locked="0"/>
    </xf>
    <xf numFmtId="176" fontId="15" fillId="2" borderId="1" xfId="0" applyNumberFormat="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9" fontId="15" fillId="2" borderId="1" xfId="2" applyNumberFormat="1" applyFont="1" applyFill="1" applyBorder="1" applyAlignment="1" applyProtection="1">
      <alignment horizontal="center" vertical="center" wrapText="1"/>
      <protection locked="0"/>
    </xf>
    <xf numFmtId="0" fontId="12" fillId="0" borderId="0" xfId="2" applyFont="1" applyBorder="1" applyAlignment="1" applyProtection="1">
      <alignment horizontal="left" vertical="center" wrapText="1"/>
      <protection locked="0"/>
    </xf>
    <xf numFmtId="0" fontId="12" fillId="0" borderId="0" xfId="2" applyFont="1" applyBorder="1" applyAlignment="1" applyProtection="1">
      <alignment horizontal="left" vertical="center"/>
      <protection locked="0"/>
    </xf>
    <xf numFmtId="0" fontId="15" fillId="2" borderId="1" xfId="0" applyFont="1" applyFill="1" applyBorder="1" applyAlignment="1" applyProtection="1">
      <alignment horizontal="center" vertical="center" textRotation="90"/>
      <protection locked="0"/>
    </xf>
    <xf numFmtId="0" fontId="17" fillId="5" borderId="1" xfId="0" applyFont="1" applyFill="1" applyBorder="1" applyAlignment="1" applyProtection="1">
      <alignment horizontal="center" vertical="center" wrapText="1"/>
      <protection locked="0"/>
    </xf>
    <xf numFmtId="9" fontId="15" fillId="5" borderId="1" xfId="0" applyNumberFormat="1" applyFont="1" applyFill="1" applyBorder="1" applyAlignment="1" applyProtection="1">
      <alignment horizontal="center" vertical="center" wrapText="1"/>
      <protection locked="0"/>
    </xf>
    <xf numFmtId="9" fontId="3" fillId="4" borderId="4" xfId="0" applyNumberFormat="1" applyFont="1" applyFill="1" applyBorder="1" applyAlignment="1" applyProtection="1">
      <alignment horizontal="center" vertical="center" wrapText="1"/>
    </xf>
    <xf numFmtId="9" fontId="3" fillId="4" borderId="1" xfId="0" applyNumberFormat="1" applyFont="1" applyFill="1" applyBorder="1" applyAlignment="1" applyProtection="1">
      <alignment horizontal="center" vertical="center" wrapText="1"/>
    </xf>
    <xf numFmtId="176" fontId="3" fillId="0" borderId="3" xfId="1" applyNumberFormat="1" applyFont="1" applyFill="1" applyBorder="1" applyAlignment="1" applyProtection="1">
      <alignment horizontal="center" vertical="center"/>
      <protection locked="0"/>
    </xf>
    <xf numFmtId="176" fontId="3" fillId="0" borderId="2" xfId="1" applyNumberFormat="1" applyFont="1" applyFill="1" applyBorder="1" applyAlignment="1" applyProtection="1">
      <alignment horizontal="center" vertical="center"/>
      <protection locked="0"/>
    </xf>
    <xf numFmtId="176" fontId="3" fillId="0" borderId="4" xfId="1" applyNumberFormat="1" applyFont="1" applyFill="1" applyBorder="1" applyAlignment="1" applyProtection="1">
      <alignment horizontal="center" vertical="center"/>
      <protection locked="0"/>
    </xf>
    <xf numFmtId="176" fontId="17" fillId="0" borderId="1" xfId="0" applyNumberFormat="1" applyFont="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quotePrefix="1" applyFont="1" applyFill="1" applyBorder="1" applyAlignment="1" applyProtection="1">
      <alignment horizontal="center" vertical="center" wrapText="1"/>
      <protection locked="0"/>
    </xf>
    <xf numFmtId="0" fontId="3" fillId="0" borderId="2" xfId="0" quotePrefix="1" applyFont="1" applyFill="1" applyBorder="1" applyAlignment="1" applyProtection="1">
      <alignment horizontal="center" vertical="center" wrapText="1"/>
      <protection locked="0"/>
    </xf>
    <xf numFmtId="0" fontId="3" fillId="0" borderId="4" xfId="0" quotePrefix="1" applyFont="1" applyFill="1" applyBorder="1" applyAlignment="1" applyProtection="1">
      <alignment horizontal="center" vertical="center" wrapText="1"/>
      <protection locked="0"/>
    </xf>
    <xf numFmtId="10" fontId="3" fillId="0" borderId="4" xfId="31" applyNumberFormat="1" applyFont="1" applyFill="1" applyBorder="1" applyAlignment="1" applyProtection="1">
      <alignment horizontal="center" vertical="center"/>
      <protection locked="0"/>
    </xf>
    <xf numFmtId="169" fontId="3" fillId="0" borderId="1" xfId="0" applyNumberFormat="1" applyFont="1" applyFill="1" applyBorder="1" applyAlignment="1" applyProtection="1">
      <alignment horizontal="center" vertical="center"/>
      <protection locked="0"/>
    </xf>
    <xf numFmtId="169" fontId="3" fillId="0" borderId="1" xfId="0" quotePrefix="1" applyNumberFormat="1" applyFont="1" applyFill="1" applyBorder="1" applyAlignment="1" applyProtection="1">
      <alignment horizontal="center" vertical="center" wrapText="1"/>
      <protection locked="0"/>
    </xf>
    <xf numFmtId="169" fontId="3" fillId="0" borderId="3" xfId="0" applyNumberFormat="1" applyFont="1" applyFill="1" applyBorder="1" applyAlignment="1" applyProtection="1">
      <alignment horizontal="center" vertical="center"/>
      <protection locked="0"/>
    </xf>
    <xf numFmtId="169" fontId="3" fillId="0" borderId="2" xfId="0" applyNumberFormat="1" applyFont="1" applyFill="1" applyBorder="1" applyAlignment="1" applyProtection="1">
      <alignment horizontal="center" vertical="center"/>
      <protection locked="0"/>
    </xf>
    <xf numFmtId="169" fontId="3" fillId="0" borderId="4" xfId="0" applyNumberFormat="1" applyFont="1" applyFill="1" applyBorder="1" applyAlignment="1" applyProtection="1">
      <alignment horizontal="center" vertical="center"/>
      <protection locked="0"/>
    </xf>
    <xf numFmtId="174" fontId="3" fillId="0" borderId="3" xfId="32" applyNumberFormat="1" applyFont="1" applyFill="1" applyBorder="1" applyAlignment="1" applyProtection="1">
      <alignment horizontal="center" vertical="center" wrapText="1"/>
      <protection locked="0"/>
    </xf>
    <xf numFmtId="174" fontId="3" fillId="0" borderId="2" xfId="32" applyNumberFormat="1" applyFont="1" applyFill="1" applyBorder="1" applyAlignment="1" applyProtection="1">
      <alignment horizontal="center" vertical="center" wrapText="1"/>
      <protection locked="0"/>
    </xf>
    <xf numFmtId="174" fontId="3" fillId="0" borderId="4" xfId="32"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justify" vertical="center" wrapText="1"/>
      <protection locked="0"/>
    </xf>
    <xf numFmtId="0" fontId="3" fillId="0" borderId="4" xfId="0" applyFont="1" applyFill="1" applyBorder="1" applyAlignment="1" applyProtection="1">
      <alignment horizontal="justify" vertical="center" wrapText="1"/>
      <protection locked="0"/>
    </xf>
    <xf numFmtId="0" fontId="4" fillId="0" borderId="3" xfId="0"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2" fontId="3" fillId="0" borderId="3" xfId="0" applyNumberFormat="1"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2" fontId="3" fillId="0" borderId="4"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9" fontId="3" fillId="0" borderId="3" xfId="31" applyFont="1" applyFill="1" applyBorder="1" applyAlignment="1" applyProtection="1">
      <alignment horizontal="center" vertical="center" wrapText="1"/>
    </xf>
    <xf numFmtId="9" fontId="3" fillId="0" borderId="2" xfId="31" applyFont="1" applyFill="1" applyBorder="1" applyAlignment="1" applyProtection="1">
      <alignment horizontal="center" vertical="center" wrapText="1"/>
    </xf>
    <xf numFmtId="9" fontId="3" fillId="0" borderId="4" xfId="3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17" fontId="2" fillId="0" borderId="3" xfId="0" applyNumberFormat="1" applyFont="1" applyFill="1" applyBorder="1" applyAlignment="1" applyProtection="1">
      <alignment horizontal="center" vertical="center" wrapText="1"/>
      <protection locked="0"/>
    </xf>
    <xf numFmtId="17" fontId="2" fillId="0" borderId="4"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3" fillId="0" borderId="3" xfId="31" applyNumberFormat="1" applyFont="1" applyFill="1" applyBorder="1" applyAlignment="1" applyProtection="1">
      <alignment horizontal="center" vertical="center" wrapText="1"/>
    </xf>
    <xf numFmtId="9" fontId="3" fillId="0" borderId="2" xfId="31" applyNumberFormat="1" applyFont="1" applyFill="1" applyBorder="1" applyAlignment="1" applyProtection="1">
      <alignment horizontal="center" vertical="center" wrapText="1"/>
    </xf>
    <xf numFmtId="9" fontId="2" fillId="0" borderId="2" xfId="31" applyNumberFormat="1" applyFont="1" applyFill="1" applyBorder="1" applyAlignment="1" applyProtection="1">
      <alignment horizontal="center" vertical="center" wrapText="1"/>
    </xf>
    <xf numFmtId="9" fontId="2" fillId="0" borderId="4" xfId="31"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176" fontId="3" fillId="0" borderId="3" xfId="32" applyNumberFormat="1" applyFont="1" applyFill="1" applyBorder="1" applyAlignment="1" applyProtection="1">
      <alignment horizontal="center" vertical="center"/>
      <protection locked="0"/>
    </xf>
    <xf numFmtId="176" fontId="3" fillId="0" borderId="2" xfId="32" applyNumberFormat="1" applyFont="1" applyFill="1" applyBorder="1" applyAlignment="1" applyProtection="1">
      <alignment horizontal="center" vertical="center"/>
      <protection locked="0"/>
    </xf>
    <xf numFmtId="176" fontId="3" fillId="0" borderId="4" xfId="32" applyNumberFormat="1"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wrapText="1"/>
      <protection locked="0"/>
    </xf>
    <xf numFmtId="0" fontId="12" fillId="0" borderId="0" xfId="2" applyFont="1" applyAlignment="1" applyProtection="1">
      <alignment horizontal="center" vertical="center"/>
      <protection locked="0"/>
    </xf>
    <xf numFmtId="0" fontId="15" fillId="2" borderId="1" xfId="2" applyFont="1" applyFill="1" applyBorder="1" applyAlignment="1" applyProtection="1">
      <alignment horizontal="center" vertical="center"/>
      <protection locked="0"/>
    </xf>
    <xf numFmtId="0" fontId="17" fillId="0" borderId="1" xfId="2" applyFont="1" applyBorder="1" applyAlignment="1" applyProtection="1">
      <alignment horizontal="center" vertical="center"/>
      <protection locked="0"/>
    </xf>
    <xf numFmtId="0" fontId="17" fillId="0" borderId="1" xfId="2" applyFont="1" applyBorder="1" applyAlignment="1" applyProtection="1">
      <alignment horizontal="center" vertical="center" wrapText="1"/>
      <protection locked="0"/>
    </xf>
    <xf numFmtId="9" fontId="17" fillId="5" borderId="1" xfId="0" applyNumberFormat="1" applyFont="1" applyFill="1" applyBorder="1" applyAlignment="1" applyProtection="1">
      <alignment horizontal="center" vertical="center" wrapText="1"/>
      <protection locked="0"/>
    </xf>
    <xf numFmtId="175" fontId="15" fillId="5" borderId="1" xfId="0" applyNumberFormat="1" applyFont="1" applyFill="1" applyBorder="1" applyAlignment="1" applyProtection="1">
      <alignment horizontal="center" vertical="center" wrapText="1"/>
      <protection locked="0"/>
    </xf>
    <xf numFmtId="175" fontId="17" fillId="5" borderId="1" xfId="0" applyNumberFormat="1" applyFont="1" applyFill="1" applyBorder="1" applyAlignment="1" applyProtection="1">
      <alignment horizontal="center" vertical="center" wrapText="1"/>
      <protection locked="0"/>
    </xf>
    <xf numFmtId="169" fontId="2" fillId="0" borderId="3" xfId="0" applyNumberFormat="1" applyFont="1" applyFill="1" applyBorder="1" applyAlignment="1" applyProtection="1">
      <alignment horizontal="center" vertical="center" wrapText="1"/>
      <protection locked="0"/>
    </xf>
    <xf numFmtId="169" fontId="2" fillId="0" borderId="2" xfId="0" applyNumberFormat="1" applyFont="1" applyFill="1" applyBorder="1" applyAlignment="1" applyProtection="1">
      <alignment horizontal="center" vertical="center" wrapText="1"/>
      <protection locked="0"/>
    </xf>
    <xf numFmtId="169" fontId="2" fillId="0" borderId="4" xfId="0" applyNumberFormat="1" applyFont="1" applyFill="1" applyBorder="1" applyAlignment="1" applyProtection="1">
      <alignment horizontal="center" vertical="center" wrapText="1"/>
      <protection locked="0"/>
    </xf>
    <xf numFmtId="173" fontId="3" fillId="0" borderId="3" xfId="0" applyNumberFormat="1" applyFont="1" applyFill="1" applyBorder="1" applyAlignment="1" applyProtection="1">
      <alignment horizontal="center" vertical="center" wrapText="1"/>
    </xf>
    <xf numFmtId="173" fontId="3" fillId="0" borderId="2" xfId="0" applyNumberFormat="1"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protection locked="0"/>
    </xf>
    <xf numFmtId="0" fontId="15" fillId="2" borderId="14" xfId="2" applyFont="1" applyFill="1" applyBorder="1" applyAlignment="1" applyProtection="1">
      <alignment horizontal="center" vertical="center"/>
      <protection locked="0"/>
    </xf>
    <xf numFmtId="0" fontId="15" fillId="2" borderId="15" xfId="2" applyFont="1" applyFill="1" applyBorder="1" applyAlignment="1" applyProtection="1">
      <alignment horizontal="center" vertical="center"/>
      <protection locked="0"/>
    </xf>
    <xf numFmtId="0" fontId="2" fillId="6" borderId="3" xfId="0" applyFont="1" applyFill="1" applyBorder="1" applyAlignment="1" applyProtection="1">
      <alignment horizontal="justify" vertical="center" wrapText="1"/>
    </xf>
    <xf numFmtId="9" fontId="2" fillId="6" borderId="3" xfId="0" applyNumberFormat="1"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2" fontId="2" fillId="6" borderId="3" xfId="0" applyNumberFormat="1" applyFont="1" applyFill="1" applyBorder="1" applyAlignment="1" applyProtection="1">
      <alignment horizontal="center" vertical="center" wrapText="1"/>
    </xf>
    <xf numFmtId="1" fontId="2" fillId="6" borderId="3" xfId="0" applyNumberFormat="1" applyFont="1" applyFill="1" applyBorder="1" applyAlignment="1" applyProtection="1">
      <alignment horizontal="center" vertical="center" wrapText="1"/>
    </xf>
    <xf numFmtId="9" fontId="2" fillId="6" borderId="3" xfId="31" applyNumberFormat="1" applyFont="1" applyFill="1" applyBorder="1" applyAlignment="1" applyProtection="1">
      <alignment horizontal="center" vertical="center" wrapText="1"/>
    </xf>
    <xf numFmtId="0" fontId="2" fillId="6" borderId="2" xfId="0" applyFont="1" applyFill="1" applyBorder="1" applyAlignment="1" applyProtection="1">
      <alignment horizontal="justify" vertical="center" wrapText="1"/>
    </xf>
    <xf numFmtId="9" fontId="2" fillId="6" borderId="2" xfId="0" applyNumberFormat="1"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2" fontId="2" fillId="6" borderId="2" xfId="0" applyNumberFormat="1" applyFont="1" applyFill="1" applyBorder="1" applyAlignment="1" applyProtection="1">
      <alignment horizontal="center" vertical="center" wrapText="1"/>
    </xf>
    <xf numFmtId="1" fontId="2" fillId="6" borderId="2" xfId="0" applyNumberFormat="1" applyFont="1" applyFill="1" applyBorder="1" applyAlignment="1" applyProtection="1">
      <alignment horizontal="center" vertical="center" wrapText="1"/>
    </xf>
    <xf numFmtId="9" fontId="2" fillId="6" borderId="2" xfId="31" applyNumberFormat="1" applyFont="1" applyFill="1" applyBorder="1" applyAlignment="1" applyProtection="1">
      <alignment horizontal="center" vertical="center" wrapText="1"/>
    </xf>
    <xf numFmtId="0" fontId="2" fillId="6" borderId="4" xfId="0" applyFont="1" applyFill="1" applyBorder="1" applyAlignment="1" applyProtection="1">
      <alignment horizontal="justify" vertical="center" wrapText="1"/>
    </xf>
    <xf numFmtId="9" fontId="2" fillId="6" borderId="4" xfId="0" applyNumberFormat="1"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2" fontId="2" fillId="6" borderId="4" xfId="0" applyNumberFormat="1" applyFont="1" applyFill="1" applyBorder="1" applyAlignment="1" applyProtection="1">
      <alignment horizontal="center" vertical="center" wrapText="1"/>
    </xf>
    <xf numFmtId="1" fontId="2" fillId="6" borderId="4" xfId="0" applyNumberFormat="1" applyFont="1" applyFill="1" applyBorder="1" applyAlignment="1" applyProtection="1">
      <alignment horizontal="center" vertical="center" wrapText="1"/>
    </xf>
    <xf numFmtId="9" fontId="2" fillId="6" borderId="4" xfId="31" applyNumberFormat="1" applyFont="1" applyFill="1" applyBorder="1" applyAlignment="1" applyProtection="1">
      <alignment horizontal="center" vertical="center" wrapText="1"/>
    </xf>
    <xf numFmtId="0" fontId="2" fillId="7" borderId="3" xfId="0" applyFont="1" applyFill="1" applyBorder="1" applyAlignment="1" applyProtection="1">
      <alignment horizontal="justify" vertical="center" wrapText="1"/>
      <protection locked="0"/>
    </xf>
    <xf numFmtId="0" fontId="2" fillId="7" borderId="2" xfId="0" applyFont="1" applyFill="1" applyBorder="1" applyAlignment="1" applyProtection="1">
      <alignment horizontal="justify" vertical="center" wrapText="1"/>
      <protection locked="0"/>
    </xf>
    <xf numFmtId="0" fontId="2" fillId="7" borderId="4" xfId="0" applyFont="1" applyFill="1" applyBorder="1" applyAlignment="1" applyProtection="1">
      <alignment horizontal="justify" vertical="center" wrapText="1"/>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justify" vertical="center"/>
      <protection locked="0"/>
    </xf>
    <xf numFmtId="176" fontId="3" fillId="8" borderId="1" xfId="0" applyNumberFormat="1" applyFont="1" applyFill="1" applyBorder="1" applyAlignment="1" applyProtection="1">
      <alignment horizontal="center" vertical="center"/>
      <protection locked="0"/>
    </xf>
    <xf numFmtId="176" fontId="3" fillId="8" borderId="3" xfId="0" applyNumberFormat="1" applyFont="1" applyFill="1" applyBorder="1" applyAlignment="1" applyProtection="1">
      <alignment vertical="center"/>
      <protection locked="0"/>
    </xf>
    <xf numFmtId="176" fontId="3" fillId="8" borderId="3" xfId="0" applyNumberFormat="1" applyFont="1" applyFill="1" applyBorder="1" applyAlignment="1" applyProtection="1">
      <alignment horizontal="center" vertical="center"/>
      <protection locked="0"/>
    </xf>
    <xf numFmtId="10" fontId="3" fillId="8" borderId="3" xfId="31" applyNumberFormat="1" applyFont="1" applyFill="1" applyBorder="1" applyAlignment="1" applyProtection="1">
      <alignment horizontal="center" vertical="center"/>
      <protection locked="0"/>
    </xf>
    <xf numFmtId="176" fontId="3" fillId="8" borderId="2" xfId="0" applyNumberFormat="1" applyFont="1" applyFill="1" applyBorder="1" applyAlignment="1" applyProtection="1">
      <alignment vertical="center"/>
      <protection locked="0"/>
    </xf>
    <xf numFmtId="176" fontId="3" fillId="8" borderId="2" xfId="0" applyNumberFormat="1" applyFont="1" applyFill="1" applyBorder="1" applyAlignment="1" applyProtection="1">
      <alignment horizontal="center" vertical="center"/>
      <protection locked="0"/>
    </xf>
    <xf numFmtId="10" fontId="3" fillId="8" borderId="2" xfId="31" applyNumberFormat="1" applyFont="1" applyFill="1" applyBorder="1" applyAlignment="1" applyProtection="1">
      <alignment horizontal="center" vertical="center"/>
      <protection locked="0"/>
    </xf>
    <xf numFmtId="176" fontId="3" fillId="8" borderId="4" xfId="0" applyNumberFormat="1" applyFont="1" applyFill="1" applyBorder="1" applyAlignment="1" applyProtection="1">
      <alignment vertical="center"/>
      <protection locked="0"/>
    </xf>
    <xf numFmtId="176" fontId="3" fillId="8" borderId="4" xfId="0" applyNumberFormat="1"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justify" vertical="center"/>
      <protection locked="0"/>
    </xf>
    <xf numFmtId="0" fontId="3" fillId="8" borderId="2" xfId="0" applyFont="1" applyFill="1" applyBorder="1" applyAlignment="1" applyProtection="1">
      <alignment horizontal="center" vertical="center"/>
      <protection locked="0"/>
    </xf>
    <xf numFmtId="0" fontId="3" fillId="8" borderId="2" xfId="0" applyFont="1" applyFill="1" applyBorder="1" applyAlignment="1" applyProtection="1">
      <alignment horizontal="justify" vertical="center"/>
      <protection locked="0"/>
    </xf>
    <xf numFmtId="0" fontId="3" fillId="8" borderId="4" xfId="0" applyFont="1" applyFill="1" applyBorder="1" applyAlignment="1" applyProtection="1">
      <alignment horizontal="center" vertical="center"/>
      <protection locked="0"/>
    </xf>
    <xf numFmtId="0" fontId="3" fillId="8" borderId="4" xfId="0" applyFont="1" applyFill="1" applyBorder="1" applyAlignment="1" applyProtection="1">
      <alignment horizontal="justify" vertical="center"/>
      <protection locked="0"/>
    </xf>
    <xf numFmtId="0" fontId="3" fillId="8" borderId="1" xfId="0" quotePrefix="1"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protection locked="0"/>
    </xf>
    <xf numFmtId="176" fontId="3" fillId="8" borderId="1" xfId="0" applyNumberFormat="1" applyFont="1" applyFill="1" applyBorder="1" applyAlignment="1" applyProtection="1">
      <alignment vertical="center"/>
      <protection locked="0"/>
    </xf>
    <xf numFmtId="10" fontId="3" fillId="8" borderId="4" xfId="31" applyNumberFormat="1" applyFont="1" applyFill="1" applyBorder="1" applyAlignment="1" applyProtection="1">
      <alignment horizontal="center" vertical="center"/>
      <protection locked="0"/>
    </xf>
    <xf numFmtId="17" fontId="2" fillId="7" borderId="1" xfId="0" applyNumberFormat="1" applyFont="1" applyFill="1" applyBorder="1" applyAlignment="1" applyProtection="1">
      <alignment horizontal="justify" vertical="center" wrapText="1"/>
      <protection locked="0"/>
    </xf>
    <xf numFmtId="17" fontId="2" fillId="7" borderId="1" xfId="0" applyNumberFormat="1" applyFont="1" applyFill="1" applyBorder="1" applyAlignment="1" applyProtection="1">
      <alignment horizontal="justify" vertical="center"/>
      <protection locked="0"/>
    </xf>
    <xf numFmtId="0" fontId="2" fillId="8" borderId="3" xfId="0" applyFont="1" applyFill="1" applyBorder="1" applyAlignment="1" applyProtection="1">
      <alignment horizontal="center" vertical="center" wrapText="1"/>
      <protection locked="0"/>
    </xf>
    <xf numFmtId="0" fontId="2" fillId="8" borderId="4" xfId="0" quotePrefix="1" applyFont="1" applyFill="1" applyBorder="1" applyAlignment="1">
      <alignment horizontal="center" vertical="center"/>
    </xf>
    <xf numFmtId="0" fontId="2" fillId="8" borderId="2" xfId="0" quotePrefix="1" applyFont="1" applyFill="1" applyBorder="1" applyAlignment="1">
      <alignment horizontal="justify" vertical="center" wrapText="1"/>
    </xf>
    <xf numFmtId="176" fontId="2" fillId="8" borderId="1" xfId="0" applyNumberFormat="1" applyFont="1" applyFill="1" applyBorder="1" applyAlignment="1" applyProtection="1">
      <alignment horizontal="center" vertical="center" wrapText="1"/>
      <protection locked="0"/>
    </xf>
    <xf numFmtId="176" fontId="2" fillId="8" borderId="1" xfId="0" applyNumberFormat="1" applyFont="1" applyFill="1" applyBorder="1" applyAlignment="1" applyProtection="1">
      <alignment vertical="center" wrapText="1"/>
      <protection locked="0"/>
    </xf>
    <xf numFmtId="176" fontId="2" fillId="8" borderId="1" xfId="32" applyNumberFormat="1" applyFont="1" applyFill="1" applyBorder="1" applyAlignment="1" applyProtection="1">
      <alignment horizontal="center" vertical="center" wrapText="1"/>
      <protection locked="0"/>
    </xf>
    <xf numFmtId="176" fontId="2" fillId="8" borderId="3" xfId="0" applyNumberFormat="1" applyFont="1" applyFill="1" applyBorder="1" applyAlignment="1" applyProtection="1">
      <alignment horizontal="center" vertical="center" wrapText="1"/>
      <protection locked="0"/>
    </xf>
    <xf numFmtId="10" fontId="2" fillId="8" borderId="3" xfId="31" applyNumberFormat="1" applyFont="1" applyFill="1" applyBorder="1" applyAlignment="1" applyProtection="1">
      <alignment horizontal="center" vertical="center" wrapText="1"/>
      <protection locked="0"/>
    </xf>
    <xf numFmtId="176" fontId="2" fillId="8" borderId="1" xfId="0" applyNumberFormat="1" applyFont="1" applyFill="1" applyBorder="1" applyAlignment="1" applyProtection="1">
      <alignment vertical="center"/>
      <protection locked="0"/>
    </xf>
    <xf numFmtId="169" fontId="2" fillId="8" borderId="1" xfId="0" applyNumberFormat="1"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vertical="center" wrapText="1"/>
      <protection locked="0"/>
    </xf>
    <xf numFmtId="0" fontId="2" fillId="8" borderId="3" xfId="0" quotePrefix="1" applyFont="1" applyFill="1" applyBorder="1" applyAlignment="1">
      <alignment horizontal="center" vertical="center"/>
    </xf>
    <xf numFmtId="0" fontId="2" fillId="8" borderId="3" xfId="0" quotePrefix="1" applyFont="1" applyFill="1" applyBorder="1" applyAlignment="1">
      <alignment horizontal="center" vertical="center" wrapText="1"/>
    </xf>
    <xf numFmtId="176" fontId="2" fillId="8" borderId="2" xfId="0" applyNumberFormat="1" applyFont="1" applyFill="1" applyBorder="1" applyAlignment="1" applyProtection="1">
      <alignment horizontal="center" vertical="center" wrapText="1"/>
      <protection locked="0"/>
    </xf>
    <xf numFmtId="10" fontId="2" fillId="8" borderId="2" xfId="31" applyNumberFormat="1" applyFont="1" applyFill="1" applyBorder="1" applyAlignment="1" applyProtection="1">
      <alignment horizontal="center" vertical="center" wrapText="1"/>
      <protection locked="0"/>
    </xf>
    <xf numFmtId="169" fontId="2" fillId="8" borderId="3" xfId="0" applyNumberFormat="1"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4" xfId="0" quotePrefix="1" applyFont="1" applyFill="1" applyBorder="1" applyAlignment="1">
      <alignment horizontal="center" vertical="center"/>
    </xf>
    <xf numFmtId="0" fontId="2" fillId="8" borderId="4" xfId="0" quotePrefix="1" applyFont="1" applyFill="1" applyBorder="1" applyAlignment="1">
      <alignment horizontal="center" vertical="center" wrapText="1"/>
    </xf>
    <xf numFmtId="176" fontId="2" fillId="8" borderId="4" xfId="0" applyNumberFormat="1" applyFont="1" applyFill="1" applyBorder="1" applyAlignment="1" applyProtection="1">
      <alignment horizontal="center" vertical="center" wrapText="1"/>
      <protection locked="0"/>
    </xf>
    <xf numFmtId="10" fontId="2" fillId="8" borderId="4" xfId="31" applyNumberFormat="1" applyFont="1" applyFill="1" applyBorder="1" applyAlignment="1" applyProtection="1">
      <alignment horizontal="center" vertical="center" wrapText="1"/>
      <protection locked="0"/>
    </xf>
    <xf numFmtId="169" fontId="2" fillId="8" borderId="4"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1" xfId="0" quotePrefix="1" applyFont="1" applyFill="1" applyBorder="1" applyAlignment="1" applyProtection="1">
      <alignment horizontal="center" vertical="center"/>
      <protection locked="0"/>
    </xf>
    <xf numFmtId="0" fontId="3" fillId="8" borderId="1" xfId="0" quotePrefix="1" applyFont="1" applyFill="1" applyBorder="1" applyAlignment="1" applyProtection="1">
      <alignment horizontal="justify" vertical="center" wrapText="1"/>
      <protection locked="0"/>
    </xf>
    <xf numFmtId="176" fontId="3" fillId="8" borderId="1" xfId="32" applyNumberFormat="1" applyFont="1" applyFill="1" applyBorder="1" applyAlignment="1" applyProtection="1">
      <alignment horizontal="center" vertical="center"/>
      <protection locked="0"/>
    </xf>
    <xf numFmtId="176" fontId="3" fillId="8" borderId="1" xfId="0" applyNumberFormat="1" applyFont="1" applyFill="1" applyBorder="1" applyAlignment="1" applyProtection="1">
      <alignment horizontal="center" vertical="center"/>
      <protection locked="0"/>
    </xf>
    <xf numFmtId="10" fontId="3" fillId="8" borderId="1" xfId="31" applyNumberFormat="1" applyFont="1" applyFill="1" applyBorder="1" applyAlignment="1" applyProtection="1">
      <alignment horizontal="center" vertical="center"/>
      <protection locked="0"/>
    </xf>
    <xf numFmtId="169" fontId="3" fillId="8" borderId="1" xfId="0" applyNumberFormat="1" applyFont="1" applyFill="1" applyBorder="1" applyAlignment="1" applyProtection="1">
      <alignment horizontal="center" vertical="center"/>
      <protection locked="0"/>
    </xf>
    <xf numFmtId="0" fontId="3" fillId="8" borderId="3" xfId="0" quotePrefix="1" applyFont="1" applyFill="1" applyBorder="1" applyAlignment="1" applyProtection="1">
      <alignment horizontal="center" vertical="center" wrapText="1"/>
      <protection locked="0"/>
    </xf>
    <xf numFmtId="176" fontId="3" fillId="8" borderId="3" xfId="0" quotePrefix="1" applyNumberFormat="1" applyFont="1" applyFill="1" applyBorder="1" applyAlignment="1" applyProtection="1">
      <alignment horizontal="center" vertical="center" wrapText="1"/>
      <protection locked="0"/>
    </xf>
    <xf numFmtId="176" fontId="3" fillId="8" borderId="1" xfId="0" quotePrefix="1" applyNumberFormat="1" applyFont="1" applyFill="1" applyBorder="1" applyAlignment="1" applyProtection="1">
      <alignment vertical="center" wrapText="1"/>
      <protection locked="0"/>
    </xf>
    <xf numFmtId="176" fontId="3" fillId="8" borderId="3" xfId="0" quotePrefix="1" applyNumberFormat="1" applyFont="1" applyFill="1" applyBorder="1" applyAlignment="1" applyProtection="1">
      <alignment vertical="center" wrapText="1"/>
      <protection locked="0"/>
    </xf>
    <xf numFmtId="176" fontId="3" fillId="8" borderId="1" xfId="0" applyNumberFormat="1" applyFont="1" applyFill="1" applyBorder="1" applyAlignment="1" applyProtection="1">
      <alignment vertical="center" wrapText="1"/>
      <protection locked="0"/>
    </xf>
    <xf numFmtId="10" fontId="2" fillId="8" borderId="3" xfId="31" applyNumberFormat="1" applyFont="1" applyFill="1" applyBorder="1" applyAlignment="1" applyProtection="1">
      <alignment vertical="center" wrapText="1"/>
      <protection locked="0"/>
    </xf>
    <xf numFmtId="176" fontId="3" fillId="8" borderId="3" xfId="0" applyNumberFormat="1" applyFont="1" applyFill="1" applyBorder="1" applyAlignment="1" applyProtection="1">
      <alignment vertical="center" wrapText="1"/>
      <protection locked="0"/>
    </xf>
    <xf numFmtId="10" fontId="3" fillId="8" borderId="1" xfId="31" applyNumberFormat="1" applyFont="1" applyFill="1" applyBorder="1" applyAlignment="1" applyProtection="1">
      <alignment vertical="center" wrapText="1"/>
      <protection locked="0"/>
    </xf>
    <xf numFmtId="176" fontId="3" fillId="8" borderId="3" xfId="0" applyNumberFormat="1" applyFont="1" applyFill="1" applyBorder="1" applyAlignment="1" applyProtection="1">
      <alignment horizontal="center" vertical="center" wrapText="1"/>
      <protection locked="0"/>
    </xf>
    <xf numFmtId="0" fontId="3" fillId="8" borderId="2" xfId="0" quotePrefix="1" applyFont="1" applyFill="1" applyBorder="1" applyAlignment="1" applyProtection="1">
      <alignment horizontal="center" vertical="center" wrapText="1"/>
      <protection locked="0"/>
    </xf>
    <xf numFmtId="176" fontId="3" fillId="8" borderId="2" xfId="0" quotePrefix="1" applyNumberFormat="1" applyFont="1" applyFill="1" applyBorder="1" applyAlignment="1" applyProtection="1">
      <alignment horizontal="center" vertical="center" wrapText="1"/>
      <protection locked="0"/>
    </xf>
    <xf numFmtId="176" fontId="3" fillId="8" borderId="2" xfId="0" quotePrefix="1" applyNumberFormat="1" applyFont="1" applyFill="1" applyBorder="1" applyAlignment="1" applyProtection="1">
      <alignment vertical="center" wrapText="1"/>
      <protection locked="0"/>
    </xf>
    <xf numFmtId="10" fontId="2" fillId="8" borderId="2" xfId="31" applyNumberFormat="1" applyFont="1" applyFill="1" applyBorder="1" applyAlignment="1" applyProtection="1">
      <alignment vertical="center" wrapText="1"/>
      <protection locked="0"/>
    </xf>
    <xf numFmtId="176" fontId="3" fillId="8" borderId="2" xfId="0" applyNumberFormat="1" applyFont="1" applyFill="1" applyBorder="1" applyAlignment="1" applyProtection="1">
      <alignment vertical="center" wrapText="1"/>
      <protection locked="0"/>
    </xf>
    <xf numFmtId="176" fontId="3" fillId="8" borderId="2" xfId="0" applyNumberFormat="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176" fontId="3" fillId="8" borderId="4" xfId="0" quotePrefix="1" applyNumberFormat="1" applyFont="1" applyFill="1" applyBorder="1" applyAlignment="1" applyProtection="1">
      <alignment horizontal="center" vertical="center" wrapText="1"/>
      <protection locked="0"/>
    </xf>
    <xf numFmtId="176" fontId="3" fillId="8" borderId="4" xfId="0" applyNumberFormat="1" applyFont="1" applyFill="1" applyBorder="1" applyAlignment="1" applyProtection="1">
      <alignment horizontal="center" vertical="center" wrapText="1"/>
      <protection locked="0"/>
    </xf>
    <xf numFmtId="176" fontId="3" fillId="8" borderId="4" xfId="0" applyNumberFormat="1" applyFont="1" applyFill="1" applyBorder="1" applyAlignment="1" applyProtection="1">
      <alignment vertical="center" wrapText="1"/>
      <protection locked="0"/>
    </xf>
    <xf numFmtId="0" fontId="3" fillId="8" borderId="3" xfId="0" quotePrefix="1" applyFont="1" applyFill="1" applyBorder="1" applyAlignment="1" applyProtection="1">
      <alignment horizontal="center" vertical="center" wrapText="1"/>
      <protection locked="0"/>
    </xf>
    <xf numFmtId="176" fontId="3" fillId="8" borderId="3" xfId="0" applyNumberFormat="1"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3" xfId="0" quotePrefix="1" applyFont="1" applyFill="1" applyBorder="1" applyAlignment="1" applyProtection="1">
      <alignment horizontal="justify" vertical="center" wrapText="1"/>
      <protection locked="0"/>
    </xf>
    <xf numFmtId="176" fontId="3" fillId="8" borderId="3" xfId="1" applyNumberFormat="1" applyFont="1" applyFill="1" applyBorder="1" applyAlignment="1" applyProtection="1">
      <alignment horizontal="center" vertical="center"/>
      <protection locked="0"/>
    </xf>
    <xf numFmtId="176" fontId="3" fillId="8" borderId="3" xfId="1" applyNumberFormat="1" applyFont="1" applyFill="1" applyBorder="1" applyAlignment="1" applyProtection="1">
      <alignment horizontal="center" vertical="center"/>
      <protection locked="0"/>
    </xf>
    <xf numFmtId="176" fontId="3" fillId="8" borderId="1" xfId="1" applyNumberFormat="1" applyFont="1" applyFill="1" applyBorder="1" applyAlignment="1" applyProtection="1">
      <alignment horizontal="center" vertical="center"/>
      <protection locked="0"/>
    </xf>
    <xf numFmtId="169" fontId="3" fillId="8" borderId="1" xfId="1" applyNumberFormat="1" applyFont="1" applyFill="1" applyBorder="1" applyAlignment="1" applyProtection="1">
      <alignment horizontal="center" vertical="center"/>
      <protection locked="0"/>
    </xf>
    <xf numFmtId="176" fontId="3" fillId="8" borderId="4" xfId="1" applyNumberFormat="1" applyFont="1" applyFill="1" applyBorder="1" applyAlignment="1" applyProtection="1">
      <alignment horizontal="center" vertical="center"/>
      <protection locked="0"/>
    </xf>
    <xf numFmtId="0" fontId="3" fillId="8" borderId="1" xfId="0" quotePrefix="1" applyFont="1" applyFill="1" applyBorder="1" applyAlignment="1" applyProtection="1">
      <alignment horizontal="justify" vertical="center" wrapText="1"/>
      <protection locked="0"/>
    </xf>
    <xf numFmtId="176" fontId="3" fillId="8" borderId="1" xfId="1" applyNumberFormat="1" applyFont="1" applyFill="1" applyBorder="1" applyAlignment="1" applyProtection="1">
      <alignment horizontal="center" vertical="center"/>
      <protection locked="0"/>
    </xf>
    <xf numFmtId="176" fontId="3" fillId="8" borderId="1" xfId="0" quotePrefix="1" applyNumberFormat="1" applyFont="1" applyFill="1" applyBorder="1" applyAlignment="1" applyProtection="1">
      <alignment vertical="center" wrapText="1"/>
      <protection locked="0"/>
    </xf>
    <xf numFmtId="176" fontId="3" fillId="8" borderId="1" xfId="32" applyNumberFormat="1" applyFont="1" applyFill="1" applyBorder="1" applyAlignment="1" applyProtection="1">
      <alignment horizontal="center" vertical="center"/>
      <protection locked="0"/>
    </xf>
    <xf numFmtId="10" fontId="3" fillId="8" borderId="1" xfId="31" applyNumberFormat="1" applyFont="1" applyFill="1" applyBorder="1" applyAlignment="1" applyProtection="1">
      <alignment horizontal="center" vertical="center"/>
      <protection locked="0"/>
    </xf>
    <xf numFmtId="169" fontId="3" fillId="8" borderId="1" xfId="1" applyNumberFormat="1" applyFont="1" applyFill="1" applyBorder="1" applyAlignment="1" applyProtection="1">
      <alignment horizontal="center" vertical="center"/>
      <protection locked="0"/>
    </xf>
    <xf numFmtId="0" fontId="2" fillId="8" borderId="2" xfId="0" quotePrefix="1" applyFont="1" applyFill="1" applyBorder="1" applyAlignment="1">
      <alignment horizontal="center" vertical="center"/>
    </xf>
    <xf numFmtId="0" fontId="2" fillId="8" borderId="2" xfId="0" quotePrefix="1" applyFont="1" applyFill="1" applyBorder="1" applyAlignment="1">
      <alignment horizontal="center" vertical="center" wrapText="1"/>
    </xf>
    <xf numFmtId="169" fontId="3" fillId="8" borderId="3" xfId="1" applyNumberFormat="1" applyFont="1" applyFill="1" applyBorder="1" applyAlignment="1" applyProtection="1">
      <alignment horizontal="center" vertical="center"/>
      <protection locked="0"/>
    </xf>
    <xf numFmtId="169" fontId="3" fillId="8" borderId="2" xfId="1" applyNumberFormat="1" applyFont="1" applyFill="1" applyBorder="1" applyAlignment="1" applyProtection="1">
      <alignment horizontal="center" vertical="center"/>
      <protection locked="0"/>
    </xf>
    <xf numFmtId="169" fontId="3" fillId="8" borderId="4" xfId="1"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17" fontId="2" fillId="0" borderId="2" xfId="0" applyNumberFormat="1" applyFont="1" applyFill="1" applyBorder="1" applyAlignment="1" applyProtection="1">
      <alignment horizontal="center" vertical="center" wrapText="1"/>
      <protection locked="0"/>
    </xf>
    <xf numFmtId="17" fontId="3" fillId="0" borderId="3" xfId="0" applyNumberFormat="1" applyFont="1" applyFill="1" applyBorder="1" applyAlignment="1" applyProtection="1">
      <alignment horizontal="center" vertical="center" wrapText="1"/>
      <protection locked="0"/>
    </xf>
    <xf numFmtId="17" fontId="3" fillId="0" borderId="2" xfId="0" applyNumberFormat="1" applyFont="1" applyFill="1" applyBorder="1" applyAlignment="1" applyProtection="1">
      <alignment horizontal="center" vertical="center" wrapText="1"/>
      <protection locked="0"/>
    </xf>
    <xf numFmtId="17" fontId="3" fillId="0" borderId="4" xfId="0" applyNumberFormat="1" applyFont="1" applyFill="1" applyBorder="1" applyAlignment="1" applyProtection="1">
      <alignment horizontal="center" vertical="center" wrapText="1"/>
      <protection locked="0"/>
    </xf>
    <xf numFmtId="0" fontId="2" fillId="8" borderId="1" xfId="0" quotePrefix="1" applyFont="1" applyFill="1" applyBorder="1" applyAlignment="1">
      <alignment horizontal="center" vertical="center"/>
    </xf>
    <xf numFmtId="0" fontId="2" fillId="8" borderId="1" xfId="0" quotePrefix="1" applyFont="1" applyFill="1" applyBorder="1" applyAlignment="1">
      <alignment horizontal="justify" vertical="center" wrapText="1"/>
    </xf>
    <xf numFmtId="0" fontId="2" fillId="8" borderId="3" xfId="0" quotePrefix="1" applyFont="1" applyFill="1" applyBorder="1" applyAlignment="1">
      <alignment horizontal="justify" vertical="center" wrapText="1"/>
    </xf>
    <xf numFmtId="0" fontId="2" fillId="8" borderId="2" xfId="0" quotePrefix="1" applyFont="1" applyFill="1" applyBorder="1" applyAlignment="1">
      <alignment horizontal="justify" vertical="center" wrapText="1"/>
    </xf>
    <xf numFmtId="0" fontId="2" fillId="8" borderId="4" xfId="0" quotePrefix="1" applyFont="1" applyFill="1" applyBorder="1" applyAlignment="1">
      <alignment horizontal="justify" vertical="center" wrapText="1"/>
    </xf>
    <xf numFmtId="176" fontId="3" fillId="8" borderId="1" xfId="32" applyNumberFormat="1" applyFont="1" applyFill="1" applyBorder="1" applyAlignment="1" applyProtection="1">
      <alignment horizontal="center" vertical="center" wrapText="1"/>
      <protection locked="0"/>
    </xf>
    <xf numFmtId="176" fontId="3" fillId="8" borderId="2" xfId="1" applyNumberFormat="1" applyFont="1" applyFill="1" applyBorder="1" applyAlignment="1" applyProtection="1">
      <alignment horizontal="center" vertical="center"/>
      <protection locked="0"/>
    </xf>
    <xf numFmtId="176" fontId="3" fillId="8" borderId="1" xfId="32" applyNumberFormat="1" applyFont="1" applyFill="1" applyBorder="1" applyAlignment="1" applyProtection="1">
      <alignment vertical="center"/>
      <protection locked="0"/>
    </xf>
    <xf numFmtId="176" fontId="3" fillId="8" borderId="1" xfId="1" applyNumberFormat="1" applyFont="1" applyFill="1" applyBorder="1" applyAlignment="1" applyProtection="1">
      <alignment vertical="center"/>
      <protection locked="0"/>
    </xf>
    <xf numFmtId="0" fontId="2" fillId="8" borderId="3" xfId="0" applyFont="1" applyFill="1" applyBorder="1" applyAlignment="1" applyProtection="1">
      <alignment horizontal="justify" vertical="center" wrapText="1"/>
      <protection locked="0"/>
    </xf>
    <xf numFmtId="0" fontId="2" fillId="8" borderId="2" xfId="0" applyFont="1" applyFill="1" applyBorder="1" applyAlignment="1" applyProtection="1">
      <alignment horizontal="justify" vertical="center" wrapText="1"/>
      <protection locked="0"/>
    </xf>
    <xf numFmtId="0" fontId="2" fillId="8" borderId="4" xfId="0" applyFont="1" applyFill="1" applyBorder="1" applyAlignment="1" applyProtection="1">
      <alignment horizontal="justify" vertical="center" wrapText="1"/>
      <protection locked="0"/>
    </xf>
    <xf numFmtId="17" fontId="2" fillId="9" borderId="1" xfId="0" applyNumberFormat="1" applyFont="1" applyFill="1" applyBorder="1" applyAlignment="1" applyProtection="1">
      <alignment horizontal="justify" vertical="center" wrapText="1"/>
      <protection locked="0"/>
    </xf>
    <xf numFmtId="17" fontId="3" fillId="9" borderId="1" xfId="0" applyNumberFormat="1" applyFont="1" applyFill="1" applyBorder="1" applyAlignment="1" applyProtection="1">
      <alignment horizontal="justify" vertical="center" wrapText="1"/>
      <protection locked="0"/>
    </xf>
    <xf numFmtId="0" fontId="2" fillId="10" borderId="1" xfId="0" applyFont="1" applyFill="1" applyBorder="1" applyAlignment="1" applyProtection="1">
      <alignment horizontal="justify" vertical="center" wrapText="1"/>
      <protection locked="0"/>
    </xf>
    <xf numFmtId="0" fontId="2" fillId="8" borderId="1" xfId="0" applyFont="1" applyFill="1" applyBorder="1" applyAlignment="1" applyProtection="1">
      <alignment horizontal="justify" vertical="center" wrapText="1"/>
      <protection locked="0"/>
    </xf>
    <xf numFmtId="17" fontId="3" fillId="10" borderId="1" xfId="0" applyNumberFormat="1" applyFont="1" applyFill="1" applyBorder="1" applyAlignment="1" applyProtection="1">
      <alignment horizontal="justify" vertical="center" wrapText="1"/>
      <protection locked="0"/>
    </xf>
    <xf numFmtId="17" fontId="2" fillId="7" borderId="3" xfId="0" applyNumberFormat="1" applyFont="1" applyFill="1" applyBorder="1" applyAlignment="1" applyProtection="1">
      <alignment horizontal="justify" vertical="center" wrapText="1"/>
      <protection locked="0"/>
    </xf>
    <xf numFmtId="17" fontId="2" fillId="7" borderId="2" xfId="0" applyNumberFormat="1" applyFont="1" applyFill="1" applyBorder="1" applyAlignment="1" applyProtection="1">
      <alignment horizontal="justify" vertical="center" wrapText="1"/>
      <protection locked="0"/>
    </xf>
    <xf numFmtId="17" fontId="2" fillId="7" borderId="4" xfId="0" applyNumberFormat="1" applyFont="1" applyFill="1" applyBorder="1" applyAlignment="1" applyProtection="1">
      <alignment horizontal="justify" vertical="center" wrapText="1"/>
      <protection locked="0"/>
    </xf>
    <xf numFmtId="17" fontId="2" fillId="6" borderId="3" xfId="0" applyNumberFormat="1" applyFont="1" applyFill="1" applyBorder="1" applyAlignment="1" applyProtection="1">
      <alignment horizontal="justify" vertical="center" wrapText="1"/>
      <protection locked="0"/>
    </xf>
    <xf numFmtId="17" fontId="2" fillId="6" borderId="1" xfId="0" applyNumberFormat="1" applyFont="1" applyFill="1" applyBorder="1" applyAlignment="1" applyProtection="1">
      <alignment horizontal="justify" vertical="center" wrapText="1"/>
      <protection locked="0"/>
    </xf>
    <xf numFmtId="17" fontId="2" fillId="7" borderId="3" xfId="0" applyNumberFormat="1" applyFont="1" applyFill="1" applyBorder="1" applyAlignment="1" applyProtection="1">
      <alignment horizontal="justify" vertical="center"/>
      <protection locked="0"/>
    </xf>
  </cellXfs>
  <cellStyles count="41">
    <cellStyle name="Millares" xfId="1" builtinId="3"/>
    <cellStyle name="Millares 14" xfId="3"/>
    <cellStyle name="Millares 14 2" xfId="4"/>
    <cellStyle name="Millares 2" xfId="5"/>
    <cellStyle name="Millares 2 2" xfId="10"/>
    <cellStyle name="Millares 3" xfId="11"/>
    <cellStyle name="Millares 3 2" xfId="7"/>
    <cellStyle name="Millares 4" xfId="12"/>
    <cellStyle name="Millares 4 2" xfId="9"/>
    <cellStyle name="Millares 4 2 2" xfId="35"/>
    <cellStyle name="Millares 4 3" xfId="26"/>
    <cellStyle name="Millares 4 3 2" xfId="29"/>
    <cellStyle name="Millares 4 3 3" xfId="38"/>
    <cellStyle name="Millares 4 5" xfId="28"/>
    <cellStyle name="Millares 5" xfId="13"/>
    <cellStyle name="Millares 5 2" xfId="36"/>
    <cellStyle name="Moneda" xfId="32" builtinId="4"/>
    <cellStyle name="Moneda 2" xfId="6"/>
    <cellStyle name="Moneda 3" xfId="14"/>
    <cellStyle name="Normal" xfId="0" builtinId="0"/>
    <cellStyle name="Normal 2" xfId="2"/>
    <cellStyle name="Normal 2 2" xfId="15"/>
    <cellStyle name="Normal 3" xfId="16"/>
    <cellStyle name="Normal 3 2" xfId="17"/>
    <cellStyle name="Normal 3 5" xfId="18"/>
    <cellStyle name="Normal 4" xfId="19"/>
    <cellStyle name="Normal 5" xfId="20"/>
    <cellStyle name="Normal 5 2" xfId="21"/>
    <cellStyle name="Normal 6" xfId="8"/>
    <cellStyle name="Normal 6 2" xfId="34"/>
    <cellStyle name="Normal 7" xfId="30"/>
    <cellStyle name="Normal 7 2" xfId="25"/>
    <cellStyle name="Normal 7 2 2" xfId="37"/>
    <cellStyle name="Normal 7 4" xfId="27"/>
    <cellStyle name="Normal 8" xfId="33"/>
    <cellStyle name="Normal 8 2" xfId="40"/>
    <cellStyle name="Normal 8 3" xfId="39"/>
    <cellStyle name="Porcentaje" xfId="31" builtinId="5"/>
    <cellStyle name="Porcentaje 2" xfId="22"/>
    <cellStyle name="Porcentual 2" xfId="23"/>
    <cellStyle name="TableStyleLight1" xfId="24"/>
  </cellStyles>
  <dxfs count="0"/>
  <tableStyles count="0" defaultTableStyle="TableStyleMedium2" defaultPivotStyle="PivotStyleLight16"/>
  <colors>
    <mruColors>
      <color rgb="FFFF66CC"/>
      <color rgb="FF00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285748</xdr:colOff>
      <xdr:row>0</xdr:row>
      <xdr:rowOff>47625</xdr:rowOff>
    </xdr:from>
    <xdr:to>
      <xdr:col>9</xdr:col>
      <xdr:colOff>147569</xdr:colOff>
      <xdr:row>4</xdr:row>
      <xdr:rowOff>121391</xdr:rowOff>
    </xdr:to>
    <xdr:pic>
      <xdr:nvPicPr>
        <xdr:cNvPr id="2" name="Imagen 1">
          <a:extLst>
            <a:ext uri="{FF2B5EF4-FFF2-40B4-BE49-F238E27FC236}">
              <a16:creationId xmlns:a16="http://schemas.microsoft.com/office/drawing/2014/main" xmlns="" id="{78F20909-EC52-41EE-BE2C-37EECB97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2086" y="47625"/>
          <a:ext cx="827737" cy="986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70"/>
  <sheetViews>
    <sheetView showGridLines="0" tabSelected="1" topLeftCell="T15" zoomScale="60" zoomScaleNormal="60" workbookViewId="0">
      <selection activeCell="AA15" sqref="AA15:AA17"/>
    </sheetView>
  </sheetViews>
  <sheetFormatPr baseColWidth="10" defaultColWidth="11.42578125" defaultRowHeight="12.75" x14ac:dyDescent="0.2"/>
  <cols>
    <col min="1" max="1" width="6.7109375" style="4" customWidth="1"/>
    <col min="2" max="2" width="8.28515625" style="4" customWidth="1"/>
    <col min="3" max="3" width="22.7109375" style="4" customWidth="1"/>
    <col min="4" max="4" width="6.7109375" style="4" customWidth="1"/>
    <col min="5" max="5" width="19.5703125" style="4" customWidth="1"/>
    <col min="6" max="6" width="8.5703125" style="4" customWidth="1"/>
    <col min="7" max="7" width="32.28515625" style="4" customWidth="1"/>
    <col min="8" max="8" width="8.85546875" style="4" customWidth="1"/>
    <col min="9" max="9" width="14.5703125" style="4" customWidth="1"/>
    <col min="10" max="10" width="21.5703125" style="4" customWidth="1"/>
    <col min="11" max="11" width="8.7109375" style="4" customWidth="1"/>
    <col min="12" max="12" width="15.85546875" style="4" customWidth="1"/>
    <col min="13" max="15" width="15" style="4" customWidth="1"/>
    <col min="16" max="16" width="15.140625" style="4" customWidth="1"/>
    <col min="17" max="17" width="14.28515625" style="4" customWidth="1"/>
    <col min="18" max="18" width="14.5703125" style="49" customWidth="1"/>
    <col min="19" max="19" width="14.28515625" style="4" customWidth="1"/>
    <col min="20" max="20" width="14.5703125" style="49" customWidth="1"/>
    <col min="21" max="21" width="14.28515625" style="4" customWidth="1"/>
    <col min="22" max="22" width="14.5703125" style="49" customWidth="1"/>
    <col min="23" max="23" width="84.7109375" style="42" customWidth="1"/>
    <col min="24" max="24" width="7.7109375" style="43" customWidth="1"/>
    <col min="25" max="25" width="8.28515625" style="43" customWidth="1"/>
    <col min="26" max="26" width="17.5703125" style="44" customWidth="1"/>
    <col min="27" max="27" width="107.42578125" style="45" customWidth="1"/>
    <col min="28" max="28" width="35.140625" style="42" customWidth="1"/>
    <col min="29" max="29" width="19.28515625" style="4" customWidth="1"/>
    <col min="30" max="30" width="18.28515625" style="10" customWidth="1"/>
    <col min="31" max="31" width="37.28515625" style="2" customWidth="1"/>
    <col min="32" max="32" width="19.85546875" style="14" customWidth="1"/>
    <col min="33" max="33" width="18.5703125" style="4" customWidth="1"/>
    <col min="34" max="34" width="35.5703125" style="2" customWidth="1"/>
    <col min="35" max="35" width="21.5703125" style="133" customWidth="1"/>
    <col min="36" max="36" width="24" style="139" hidden="1" customWidth="1"/>
    <col min="37" max="37" width="18.42578125" style="159" hidden="1" customWidth="1"/>
    <col min="38" max="38" width="19.5703125" style="133" hidden="1" customWidth="1"/>
    <col min="39" max="39" width="19" style="133" hidden="1" customWidth="1"/>
    <col min="40" max="40" width="13.85546875" style="19" hidden="1" customWidth="1"/>
    <col min="41" max="41" width="20.7109375" style="133" hidden="1" customWidth="1"/>
    <col min="42" max="42" width="18" style="133" hidden="1" customWidth="1"/>
    <col min="43" max="43" width="17" style="133" hidden="1" customWidth="1"/>
    <col min="44" max="44" width="18.140625" style="133" hidden="1" customWidth="1"/>
    <col min="45" max="45" width="9.85546875" style="19" hidden="1" customWidth="1"/>
    <col min="46" max="46" width="18.28515625" style="14" customWidth="1"/>
    <col min="47" max="47" width="16" style="14" customWidth="1"/>
    <col min="48" max="48" width="17" style="14" customWidth="1"/>
    <col min="49" max="49" width="14.85546875" style="14" customWidth="1"/>
    <col min="50" max="50" width="9.85546875" style="14" customWidth="1"/>
    <col min="51" max="51" width="18.5703125" style="14" hidden="1" customWidth="1"/>
    <col min="52" max="52" width="18" style="14" hidden="1" customWidth="1"/>
    <col min="53" max="53" width="17.42578125" style="59" hidden="1" customWidth="1"/>
    <col min="54" max="54" width="16.42578125" style="59" hidden="1" customWidth="1"/>
    <col min="55" max="55" width="12.42578125" style="59" hidden="1" customWidth="1"/>
    <col min="56" max="56" width="18.7109375" style="59" hidden="1" customWidth="1"/>
    <col min="57" max="57" width="17" style="59" hidden="1" customWidth="1"/>
    <col min="58" max="58" width="17.85546875" style="59" hidden="1" customWidth="1"/>
    <col min="59" max="59" width="19.28515625" style="59" hidden="1" customWidth="1"/>
    <col min="60" max="60" width="14.85546875" style="59" hidden="1" customWidth="1"/>
    <col min="61" max="61" width="20.42578125" style="59" hidden="1" customWidth="1"/>
    <col min="62" max="62" width="24.140625" style="59" hidden="1" customWidth="1"/>
    <col min="63" max="63" width="23" style="59" hidden="1" customWidth="1"/>
    <col min="64" max="64" width="22.42578125" style="59" hidden="1" customWidth="1"/>
    <col min="65" max="65" width="22.28515625" style="59" hidden="1" customWidth="1"/>
    <col min="66" max="66" width="18.7109375" style="59" hidden="1" customWidth="1"/>
    <col min="67" max="67" width="18.28515625" style="59" hidden="1" customWidth="1"/>
    <col min="68" max="68" width="18.42578125" style="15" hidden="1" customWidth="1"/>
    <col min="69" max="69" width="18.85546875" style="15" hidden="1" customWidth="1"/>
    <col min="70" max="70" width="15" style="15" hidden="1" customWidth="1"/>
    <col min="71" max="71" width="16.7109375" style="59" hidden="1" customWidth="1"/>
    <col min="72" max="72" width="18.28515625" style="59" hidden="1" customWidth="1"/>
    <col min="73" max="73" width="16.85546875" style="59" hidden="1" customWidth="1"/>
    <col min="74" max="74" width="18.85546875" style="59" hidden="1" customWidth="1"/>
    <col min="75" max="75" width="15" style="15" hidden="1" customWidth="1"/>
    <col min="76" max="76" width="16.7109375" style="59" hidden="1" customWidth="1"/>
    <col min="77" max="77" width="18.28515625" style="59" hidden="1" customWidth="1"/>
    <col min="78" max="78" width="19.85546875" style="15" hidden="1" customWidth="1"/>
    <col min="79" max="79" width="18.85546875" style="15" hidden="1" customWidth="1"/>
    <col min="80" max="80" width="16.28515625" style="15" hidden="1" customWidth="1"/>
    <col min="81" max="81" width="29.140625" style="4" customWidth="1"/>
    <col min="82" max="82" width="14.140625" style="4" bestFit="1" customWidth="1"/>
    <col min="83" max="83" width="22.140625" style="4" customWidth="1"/>
    <col min="84" max="84" width="15.140625" style="4" bestFit="1" customWidth="1"/>
    <col min="85" max="16384" width="11.42578125" style="4"/>
  </cols>
  <sheetData>
    <row r="1" spans="1:81" ht="12.75" customHeight="1" x14ac:dyDescent="0.2">
      <c r="A1" s="207"/>
      <c r="B1" s="208"/>
      <c r="C1" s="208"/>
      <c r="D1" s="208"/>
      <c r="E1" s="208"/>
      <c r="F1" s="208"/>
      <c r="G1" s="208"/>
      <c r="H1" s="208"/>
      <c r="I1" s="208"/>
      <c r="J1" s="208"/>
      <c r="K1" s="208"/>
      <c r="L1" s="208"/>
      <c r="M1" s="208"/>
      <c r="N1" s="208"/>
      <c r="O1" s="208"/>
      <c r="P1" s="208"/>
      <c r="Q1" s="208"/>
      <c r="R1" s="209"/>
      <c r="S1" s="369" t="s">
        <v>231</v>
      </c>
      <c r="T1" s="369"/>
      <c r="U1" s="369"/>
      <c r="V1" s="369"/>
      <c r="W1" s="369"/>
      <c r="X1" s="369"/>
      <c r="Y1" s="369"/>
      <c r="Z1" s="369"/>
      <c r="AA1" s="369"/>
      <c r="AB1" s="369"/>
      <c r="AC1" s="369"/>
      <c r="AD1" s="369"/>
      <c r="AE1" s="369"/>
      <c r="AF1" s="369"/>
      <c r="AG1" s="369"/>
      <c r="AH1" s="369"/>
      <c r="AI1" s="369"/>
      <c r="AJ1" s="216" t="s">
        <v>227</v>
      </c>
      <c r="AK1" s="217"/>
      <c r="AL1" s="218"/>
      <c r="AM1" s="243">
        <v>1</v>
      </c>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5"/>
    </row>
    <row r="2" spans="1:81" ht="12.75" customHeight="1" x14ac:dyDescent="0.2">
      <c r="A2" s="210"/>
      <c r="B2" s="211"/>
      <c r="C2" s="211"/>
      <c r="D2" s="211"/>
      <c r="E2" s="211"/>
      <c r="F2" s="211"/>
      <c r="G2" s="211"/>
      <c r="H2" s="211"/>
      <c r="I2" s="211"/>
      <c r="J2" s="211"/>
      <c r="K2" s="211"/>
      <c r="L2" s="211"/>
      <c r="M2" s="211"/>
      <c r="N2" s="211"/>
      <c r="O2" s="211"/>
      <c r="P2" s="211"/>
      <c r="Q2" s="211"/>
      <c r="R2" s="212"/>
      <c r="S2" s="369"/>
      <c r="T2" s="369"/>
      <c r="U2" s="369"/>
      <c r="V2" s="369"/>
      <c r="W2" s="369"/>
      <c r="X2" s="369"/>
      <c r="Y2" s="369"/>
      <c r="Z2" s="369"/>
      <c r="AA2" s="369"/>
      <c r="AB2" s="369"/>
      <c r="AC2" s="369"/>
      <c r="AD2" s="369"/>
      <c r="AE2" s="369"/>
      <c r="AF2" s="369"/>
      <c r="AG2" s="369"/>
      <c r="AH2" s="369"/>
      <c r="AI2" s="369"/>
      <c r="AJ2" s="219"/>
      <c r="AK2" s="220"/>
      <c r="AL2" s="221"/>
      <c r="AM2" s="246"/>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8"/>
    </row>
    <row r="3" spans="1:81" ht="22.5" customHeight="1" x14ac:dyDescent="0.25">
      <c r="A3" s="210"/>
      <c r="B3" s="211"/>
      <c r="C3" s="211"/>
      <c r="D3" s="211"/>
      <c r="E3" s="211"/>
      <c r="F3" s="211"/>
      <c r="G3" s="211"/>
      <c r="H3" s="211"/>
      <c r="I3" s="211"/>
      <c r="J3" s="211"/>
      <c r="K3" s="211"/>
      <c r="L3" s="211"/>
      <c r="M3" s="211"/>
      <c r="N3" s="211"/>
      <c r="O3" s="211"/>
      <c r="P3" s="211"/>
      <c r="Q3" s="211"/>
      <c r="R3" s="212"/>
      <c r="S3" s="369"/>
      <c r="T3" s="369"/>
      <c r="U3" s="369"/>
      <c r="V3" s="369"/>
      <c r="W3" s="369"/>
      <c r="X3" s="369"/>
      <c r="Y3" s="369"/>
      <c r="Z3" s="369"/>
      <c r="AA3" s="369"/>
      <c r="AB3" s="369"/>
      <c r="AC3" s="369"/>
      <c r="AD3" s="369"/>
      <c r="AE3" s="369"/>
      <c r="AF3" s="369"/>
      <c r="AG3" s="369"/>
      <c r="AH3" s="369"/>
      <c r="AI3" s="369"/>
      <c r="AJ3" s="222" t="s">
        <v>228</v>
      </c>
      <c r="AK3" s="223"/>
      <c r="AL3" s="224"/>
      <c r="AM3" s="249">
        <v>43982</v>
      </c>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1"/>
    </row>
    <row r="4" spans="1:81" ht="24" customHeight="1" x14ac:dyDescent="0.2">
      <c r="A4" s="210"/>
      <c r="B4" s="211"/>
      <c r="C4" s="211"/>
      <c r="D4" s="211"/>
      <c r="E4" s="211"/>
      <c r="F4" s="211"/>
      <c r="G4" s="211"/>
      <c r="H4" s="211"/>
      <c r="I4" s="211"/>
      <c r="J4" s="211"/>
      <c r="K4" s="211"/>
      <c r="L4" s="211"/>
      <c r="M4" s="211"/>
      <c r="N4" s="211"/>
      <c r="O4" s="211"/>
      <c r="P4" s="211"/>
      <c r="Q4" s="211"/>
      <c r="R4" s="212"/>
      <c r="S4" s="369"/>
      <c r="T4" s="369"/>
      <c r="U4" s="369"/>
      <c r="V4" s="369"/>
      <c r="W4" s="369"/>
      <c r="X4" s="369"/>
      <c r="Y4" s="369"/>
      <c r="Z4" s="369"/>
      <c r="AA4" s="369"/>
      <c r="AB4" s="369"/>
      <c r="AC4" s="369"/>
      <c r="AD4" s="369"/>
      <c r="AE4" s="369"/>
      <c r="AF4" s="369"/>
      <c r="AG4" s="369"/>
      <c r="AH4" s="369"/>
      <c r="AI4" s="369"/>
      <c r="AJ4" s="216" t="s">
        <v>229</v>
      </c>
      <c r="AK4" s="217"/>
      <c r="AL4" s="218"/>
      <c r="AM4" s="243" t="s">
        <v>230</v>
      </c>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5"/>
    </row>
    <row r="5" spans="1:81" ht="12.75" customHeight="1" x14ac:dyDescent="0.2">
      <c r="A5" s="213"/>
      <c r="B5" s="214"/>
      <c r="C5" s="214"/>
      <c r="D5" s="214"/>
      <c r="E5" s="214"/>
      <c r="F5" s="214"/>
      <c r="G5" s="214"/>
      <c r="H5" s="214"/>
      <c r="I5" s="214"/>
      <c r="J5" s="214"/>
      <c r="K5" s="214"/>
      <c r="L5" s="214"/>
      <c r="M5" s="214"/>
      <c r="N5" s="214"/>
      <c r="O5" s="214"/>
      <c r="P5" s="214"/>
      <c r="Q5" s="214"/>
      <c r="R5" s="215"/>
      <c r="S5" s="369"/>
      <c r="T5" s="369"/>
      <c r="U5" s="369"/>
      <c r="V5" s="369"/>
      <c r="W5" s="369"/>
      <c r="X5" s="369"/>
      <c r="Y5" s="369"/>
      <c r="Z5" s="369"/>
      <c r="AA5" s="369"/>
      <c r="AB5" s="369"/>
      <c r="AC5" s="369"/>
      <c r="AD5" s="369"/>
      <c r="AE5" s="369"/>
      <c r="AF5" s="369"/>
      <c r="AG5" s="369"/>
      <c r="AH5" s="369"/>
      <c r="AI5" s="369"/>
      <c r="AJ5" s="219"/>
      <c r="AK5" s="220"/>
      <c r="AL5" s="221"/>
      <c r="AM5" s="246"/>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8"/>
    </row>
    <row r="6" spans="1:81" s="1" customFormat="1" ht="29.25" customHeight="1" x14ac:dyDescent="0.2">
      <c r="A6" s="370" t="s">
        <v>270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row>
    <row r="7" spans="1:81" ht="21" customHeight="1" x14ac:dyDescent="0.2">
      <c r="A7" s="314" t="s">
        <v>96</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4"/>
      <c r="BN7" s="314"/>
      <c r="BO7" s="314"/>
      <c r="BP7" s="314"/>
      <c r="BQ7" s="314"/>
      <c r="BR7" s="314"/>
      <c r="BS7" s="314"/>
      <c r="BT7" s="314"/>
      <c r="BU7" s="314"/>
      <c r="BV7" s="314"/>
      <c r="BW7" s="314"/>
      <c r="BX7" s="314"/>
      <c r="BY7" s="314"/>
      <c r="BZ7" s="314"/>
      <c r="CA7" s="4"/>
      <c r="CB7" s="4"/>
    </row>
    <row r="8" spans="1:81" ht="21.75" customHeight="1" x14ac:dyDescent="0.2">
      <c r="A8" s="314" t="s">
        <v>97</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4"/>
      <c r="BT8" s="314"/>
      <c r="BU8" s="314"/>
      <c r="BV8" s="314"/>
      <c r="BW8" s="314"/>
      <c r="BX8" s="314"/>
      <c r="BY8" s="314"/>
      <c r="BZ8" s="314"/>
      <c r="CA8" s="4"/>
      <c r="CB8" s="4"/>
    </row>
    <row r="9" spans="1:81" ht="21" customHeight="1" x14ac:dyDescent="0.2">
      <c r="A9" s="315" t="s">
        <v>98</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4"/>
      <c r="CB9" s="4"/>
    </row>
    <row r="10" spans="1:81" ht="24" customHeight="1" x14ac:dyDescent="0.2">
      <c r="A10" s="314" t="s">
        <v>99</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4"/>
      <c r="CB10" s="4"/>
    </row>
    <row r="11" spans="1:81" ht="20.25" customHeight="1" x14ac:dyDescent="0.2">
      <c r="A11" s="314" t="s">
        <v>100</v>
      </c>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4"/>
      <c r="CB11" s="4"/>
    </row>
    <row r="12" spans="1:81" ht="44.25" customHeight="1" x14ac:dyDescent="0.2">
      <c r="A12" s="314" t="s">
        <v>101</v>
      </c>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4"/>
      <c r="CB12" s="4"/>
    </row>
    <row r="13" spans="1:81" s="1" customFormat="1" ht="18.75" customHeight="1" x14ac:dyDescent="0.2">
      <c r="A13" s="5"/>
      <c r="B13" s="5"/>
      <c r="C13" s="5"/>
      <c r="D13" s="5"/>
      <c r="E13" s="5"/>
      <c r="F13" s="5"/>
      <c r="G13" s="5"/>
      <c r="H13" s="5"/>
      <c r="I13" s="5"/>
      <c r="J13" s="5"/>
      <c r="K13" s="5"/>
      <c r="L13" s="5"/>
      <c r="M13" s="5"/>
      <c r="N13" s="5"/>
      <c r="O13" s="5"/>
      <c r="P13" s="5"/>
      <c r="Q13" s="5"/>
      <c r="R13" s="47"/>
      <c r="S13" s="5"/>
      <c r="T13" s="47"/>
      <c r="U13" s="5"/>
      <c r="V13" s="47"/>
      <c r="W13" s="35"/>
      <c r="X13" s="36"/>
      <c r="Y13" s="36"/>
      <c r="Z13" s="37"/>
      <c r="AA13" s="38"/>
      <c r="AB13" s="35"/>
      <c r="AC13" s="5"/>
      <c r="AD13" s="20"/>
      <c r="AE13" s="6"/>
      <c r="AF13" s="95"/>
      <c r="AG13" s="5"/>
      <c r="AH13" s="6"/>
      <c r="AI13" s="130"/>
      <c r="AJ13" s="136"/>
      <c r="AK13" s="156"/>
      <c r="AL13" s="130"/>
      <c r="AM13" s="130"/>
      <c r="AN13" s="17"/>
      <c r="AO13" s="130"/>
      <c r="AP13" s="130"/>
      <c r="AQ13" s="130"/>
      <c r="AR13" s="130"/>
      <c r="AS13" s="17"/>
      <c r="AT13" s="69"/>
      <c r="AU13" s="69"/>
      <c r="AV13" s="69"/>
      <c r="AW13" s="69"/>
      <c r="AX13" s="69"/>
      <c r="AY13" s="69"/>
      <c r="AZ13" s="69"/>
      <c r="BA13" s="69"/>
      <c r="BB13" s="69"/>
      <c r="BC13" s="69"/>
      <c r="BD13" s="69"/>
      <c r="BE13" s="69"/>
      <c r="BF13" s="69"/>
      <c r="BG13" s="69"/>
      <c r="BH13" s="69"/>
      <c r="BI13" s="69"/>
      <c r="BJ13" s="69"/>
      <c r="BK13" s="69"/>
      <c r="BL13" s="69"/>
      <c r="BM13" s="69"/>
      <c r="BN13" s="69"/>
      <c r="BO13" s="69"/>
      <c r="BP13" s="5"/>
      <c r="BQ13" s="5"/>
      <c r="BR13" s="5"/>
      <c r="BS13" s="74"/>
      <c r="BT13" s="74"/>
      <c r="BU13" s="74"/>
      <c r="BV13" s="74"/>
      <c r="BW13" s="5"/>
      <c r="BX13" s="93"/>
      <c r="BY13" s="93"/>
      <c r="BZ13" s="5"/>
      <c r="CA13" s="5"/>
      <c r="CB13" s="5"/>
      <c r="CC13" s="5"/>
    </row>
    <row r="14" spans="1:81" x14ac:dyDescent="0.2">
      <c r="A14" s="7" t="s">
        <v>0</v>
      </c>
      <c r="B14" s="7"/>
      <c r="C14" s="7"/>
      <c r="D14" s="7"/>
      <c r="E14" s="7"/>
      <c r="F14" s="7"/>
      <c r="G14" s="7"/>
      <c r="H14" s="7"/>
      <c r="I14" s="7"/>
      <c r="J14" s="7"/>
      <c r="K14" s="7"/>
      <c r="L14" s="7"/>
      <c r="M14" s="7"/>
      <c r="N14" s="7"/>
      <c r="O14" s="7"/>
      <c r="P14" s="7"/>
      <c r="Q14" s="7"/>
      <c r="R14" s="48"/>
      <c r="S14" s="7"/>
      <c r="T14" s="48"/>
      <c r="U14" s="7"/>
      <c r="V14" s="48"/>
      <c r="W14" s="39"/>
      <c r="X14" s="40"/>
      <c r="Y14" s="70"/>
      <c r="Z14" s="41"/>
      <c r="AA14" s="3"/>
      <c r="AB14" s="39"/>
      <c r="AC14" s="7"/>
      <c r="AD14" s="21"/>
      <c r="AE14" s="8"/>
      <c r="AF14" s="9"/>
      <c r="AG14" s="7"/>
      <c r="AH14" s="8"/>
      <c r="AI14" s="131"/>
      <c r="AJ14" s="137"/>
      <c r="AK14" s="157"/>
      <c r="AL14" s="131"/>
      <c r="AM14" s="131"/>
      <c r="AN14" s="18"/>
      <c r="AO14" s="131"/>
      <c r="AP14" s="131"/>
      <c r="AQ14" s="131"/>
      <c r="AR14" s="131"/>
      <c r="AS14" s="18"/>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row>
    <row r="15" spans="1:81" ht="26.25" customHeight="1" x14ac:dyDescent="0.2">
      <c r="A15" s="316" t="s">
        <v>1</v>
      </c>
      <c r="B15" s="299" t="s">
        <v>2</v>
      </c>
      <c r="C15" s="299" t="s">
        <v>3</v>
      </c>
      <c r="D15" s="299" t="s">
        <v>2</v>
      </c>
      <c r="E15" s="303" t="s">
        <v>4</v>
      </c>
      <c r="F15" s="299" t="s">
        <v>2</v>
      </c>
      <c r="G15" s="299" t="s">
        <v>5</v>
      </c>
      <c r="H15" s="299" t="s">
        <v>2</v>
      </c>
      <c r="I15" s="299" t="s">
        <v>6</v>
      </c>
      <c r="J15" s="382" t="s">
        <v>7</v>
      </c>
      <c r="K15" s="383"/>
      <c r="L15" s="383"/>
      <c r="M15" s="383"/>
      <c r="N15" s="383"/>
      <c r="O15" s="383"/>
      <c r="P15" s="383"/>
      <c r="Q15" s="383"/>
      <c r="R15" s="383"/>
      <c r="S15" s="383"/>
      <c r="T15" s="383"/>
      <c r="U15" s="383"/>
      <c r="V15" s="384"/>
      <c r="W15" s="309" t="s">
        <v>114</v>
      </c>
      <c r="X15" s="318" t="s">
        <v>2</v>
      </c>
      <c r="Y15" s="318" t="s">
        <v>8</v>
      </c>
      <c r="Z15" s="375" t="s">
        <v>108</v>
      </c>
      <c r="AA15" s="309" t="s">
        <v>268</v>
      </c>
      <c r="AB15" s="309" t="s">
        <v>107</v>
      </c>
      <c r="AC15" s="309" t="s">
        <v>9</v>
      </c>
      <c r="AD15" s="309" t="s">
        <v>10</v>
      </c>
      <c r="AE15" s="309" t="s">
        <v>11</v>
      </c>
      <c r="AF15" s="299" t="s">
        <v>12</v>
      </c>
      <c r="AG15" s="299" t="s">
        <v>13</v>
      </c>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t="s">
        <v>14</v>
      </c>
    </row>
    <row r="16" spans="1:81" ht="29.25" customHeight="1" x14ac:dyDescent="0.2">
      <c r="A16" s="316"/>
      <c r="B16" s="308"/>
      <c r="C16" s="299"/>
      <c r="D16" s="308"/>
      <c r="E16" s="303"/>
      <c r="F16" s="308"/>
      <c r="G16" s="312"/>
      <c r="H16" s="299"/>
      <c r="I16" s="299"/>
      <c r="J16" s="371" t="s">
        <v>15</v>
      </c>
      <c r="K16" s="303" t="s">
        <v>171</v>
      </c>
      <c r="L16" s="303" t="s">
        <v>16</v>
      </c>
      <c r="M16" s="303" t="s">
        <v>50</v>
      </c>
      <c r="N16" s="303" t="s">
        <v>123</v>
      </c>
      <c r="O16" s="303" t="s">
        <v>170</v>
      </c>
      <c r="P16" s="303" t="s">
        <v>166</v>
      </c>
      <c r="Q16" s="303" t="s">
        <v>167</v>
      </c>
      <c r="R16" s="313" t="s">
        <v>17</v>
      </c>
      <c r="S16" s="303" t="s">
        <v>239</v>
      </c>
      <c r="T16" s="313" t="s">
        <v>17</v>
      </c>
      <c r="U16" s="303" t="s">
        <v>269</v>
      </c>
      <c r="V16" s="313" t="s">
        <v>17</v>
      </c>
      <c r="W16" s="309"/>
      <c r="X16" s="318"/>
      <c r="Y16" s="374"/>
      <c r="Z16" s="376"/>
      <c r="AA16" s="309"/>
      <c r="AB16" s="309"/>
      <c r="AC16" s="309"/>
      <c r="AD16" s="317"/>
      <c r="AE16" s="317"/>
      <c r="AF16" s="299"/>
      <c r="AG16" s="299" t="s">
        <v>18</v>
      </c>
      <c r="AH16" s="299" t="s">
        <v>19</v>
      </c>
      <c r="AI16" s="310" t="s">
        <v>20</v>
      </c>
      <c r="AJ16" s="310" t="s">
        <v>21</v>
      </c>
      <c r="AK16" s="300" t="s">
        <v>22</v>
      </c>
      <c r="AL16" s="307" t="s">
        <v>23</v>
      </c>
      <c r="AM16" s="310" t="s">
        <v>24</v>
      </c>
      <c r="AN16" s="305" t="s">
        <v>25</v>
      </c>
      <c r="AO16" s="310" t="s">
        <v>126</v>
      </c>
      <c r="AP16" s="310" t="s">
        <v>127</v>
      </c>
      <c r="AQ16" s="307" t="s">
        <v>128</v>
      </c>
      <c r="AR16" s="310" t="s">
        <v>129</v>
      </c>
      <c r="AS16" s="305" t="s">
        <v>130</v>
      </c>
      <c r="AT16" s="299" t="s">
        <v>131</v>
      </c>
      <c r="AU16" s="299" t="s">
        <v>132</v>
      </c>
      <c r="AV16" s="309" t="s">
        <v>133</v>
      </c>
      <c r="AW16" s="299" t="s">
        <v>134</v>
      </c>
      <c r="AX16" s="306" t="s">
        <v>135</v>
      </c>
      <c r="AY16" s="306" t="s">
        <v>136</v>
      </c>
      <c r="AZ16" s="306" t="s">
        <v>137</v>
      </c>
      <c r="BA16" s="309" t="s">
        <v>138</v>
      </c>
      <c r="BB16" s="299" t="s">
        <v>139</v>
      </c>
      <c r="BC16" s="306" t="s">
        <v>140</v>
      </c>
      <c r="BD16" s="306" t="s">
        <v>141</v>
      </c>
      <c r="BE16" s="306" t="s">
        <v>142</v>
      </c>
      <c r="BF16" s="309" t="s">
        <v>143</v>
      </c>
      <c r="BG16" s="299" t="s">
        <v>144</v>
      </c>
      <c r="BH16" s="306" t="s">
        <v>145</v>
      </c>
      <c r="BI16" s="306" t="s">
        <v>147</v>
      </c>
      <c r="BJ16" s="306" t="s">
        <v>148</v>
      </c>
      <c r="BK16" s="309" t="s">
        <v>149</v>
      </c>
      <c r="BL16" s="299" t="s">
        <v>150</v>
      </c>
      <c r="BM16" s="306" t="s">
        <v>151</v>
      </c>
      <c r="BN16" s="306" t="s">
        <v>152</v>
      </c>
      <c r="BO16" s="306" t="s">
        <v>153</v>
      </c>
      <c r="BP16" s="309" t="s">
        <v>154</v>
      </c>
      <c r="BQ16" s="299" t="s">
        <v>155</v>
      </c>
      <c r="BR16" s="306" t="s">
        <v>156</v>
      </c>
      <c r="BS16" s="306" t="s">
        <v>157</v>
      </c>
      <c r="BT16" s="306" t="s">
        <v>158</v>
      </c>
      <c r="BU16" s="309" t="s">
        <v>159</v>
      </c>
      <c r="BV16" s="299" t="s">
        <v>160</v>
      </c>
      <c r="BW16" s="306" t="s">
        <v>161</v>
      </c>
      <c r="BX16" s="306" t="s">
        <v>26</v>
      </c>
      <c r="BY16" s="306" t="s">
        <v>27</v>
      </c>
      <c r="BZ16" s="309" t="s">
        <v>28</v>
      </c>
      <c r="CA16" s="299" t="s">
        <v>29</v>
      </c>
      <c r="CB16" s="306" t="s">
        <v>30</v>
      </c>
      <c r="CC16" s="299"/>
    </row>
    <row r="17" spans="1:81" ht="30.75" customHeight="1" x14ac:dyDescent="0.2">
      <c r="A17" s="316"/>
      <c r="B17" s="308"/>
      <c r="C17" s="299"/>
      <c r="D17" s="308"/>
      <c r="E17" s="303"/>
      <c r="F17" s="308"/>
      <c r="G17" s="312"/>
      <c r="H17" s="299"/>
      <c r="I17" s="299"/>
      <c r="J17" s="372"/>
      <c r="K17" s="373"/>
      <c r="L17" s="303"/>
      <c r="M17" s="303"/>
      <c r="N17" s="303"/>
      <c r="O17" s="303"/>
      <c r="P17" s="303"/>
      <c r="Q17" s="303"/>
      <c r="R17" s="313"/>
      <c r="S17" s="303"/>
      <c r="T17" s="313"/>
      <c r="U17" s="303"/>
      <c r="V17" s="313"/>
      <c r="W17" s="309"/>
      <c r="X17" s="318"/>
      <c r="Y17" s="374"/>
      <c r="Z17" s="376"/>
      <c r="AA17" s="309"/>
      <c r="AB17" s="309"/>
      <c r="AC17" s="309"/>
      <c r="AD17" s="317"/>
      <c r="AE17" s="317"/>
      <c r="AF17" s="299"/>
      <c r="AG17" s="312"/>
      <c r="AH17" s="299"/>
      <c r="AI17" s="324"/>
      <c r="AJ17" s="324"/>
      <c r="AK17" s="300"/>
      <c r="AL17" s="307"/>
      <c r="AM17" s="310"/>
      <c r="AN17" s="305"/>
      <c r="AO17" s="324"/>
      <c r="AP17" s="310"/>
      <c r="AQ17" s="307"/>
      <c r="AR17" s="310"/>
      <c r="AS17" s="305"/>
      <c r="AT17" s="312"/>
      <c r="AU17" s="299"/>
      <c r="AV17" s="309"/>
      <c r="AW17" s="299"/>
      <c r="AX17" s="306"/>
      <c r="AY17" s="306"/>
      <c r="AZ17" s="306"/>
      <c r="BA17" s="309"/>
      <c r="BB17" s="299"/>
      <c r="BC17" s="306"/>
      <c r="BD17" s="306"/>
      <c r="BE17" s="306"/>
      <c r="BF17" s="309"/>
      <c r="BG17" s="299"/>
      <c r="BH17" s="306"/>
      <c r="BI17" s="311"/>
      <c r="BJ17" s="311"/>
      <c r="BK17" s="309"/>
      <c r="BL17" s="299"/>
      <c r="BM17" s="306"/>
      <c r="BN17" s="306"/>
      <c r="BO17" s="306"/>
      <c r="BP17" s="309"/>
      <c r="BQ17" s="299"/>
      <c r="BR17" s="306"/>
      <c r="BS17" s="306"/>
      <c r="BT17" s="311"/>
      <c r="BU17" s="309"/>
      <c r="BV17" s="299"/>
      <c r="BW17" s="306"/>
      <c r="BX17" s="306"/>
      <c r="BY17" s="306"/>
      <c r="BZ17" s="309"/>
      <c r="CA17" s="299"/>
      <c r="CB17" s="306"/>
      <c r="CC17" s="299"/>
    </row>
    <row r="18" spans="1:81" ht="106.5" customHeight="1" x14ac:dyDescent="0.2">
      <c r="A18" s="343"/>
      <c r="B18" s="277">
        <v>0.16</v>
      </c>
      <c r="C18" s="276" t="s">
        <v>31</v>
      </c>
      <c r="D18" s="279">
        <v>0.4</v>
      </c>
      <c r="E18" s="276"/>
      <c r="F18" s="319"/>
      <c r="G18" s="385" t="s">
        <v>32</v>
      </c>
      <c r="H18" s="386">
        <v>0.15</v>
      </c>
      <c r="I18" s="387" t="s">
        <v>33</v>
      </c>
      <c r="J18" s="387" t="s">
        <v>34</v>
      </c>
      <c r="K18" s="387">
        <v>0</v>
      </c>
      <c r="L18" s="387">
        <v>1</v>
      </c>
      <c r="M18" s="388">
        <v>0.92</v>
      </c>
      <c r="N18" s="389">
        <v>1</v>
      </c>
      <c r="O18" s="389">
        <v>1</v>
      </c>
      <c r="P18" s="387">
        <v>1</v>
      </c>
      <c r="Q18" s="389">
        <v>1</v>
      </c>
      <c r="R18" s="390">
        <v>1</v>
      </c>
      <c r="S18" s="389">
        <v>1</v>
      </c>
      <c r="T18" s="390">
        <v>1</v>
      </c>
      <c r="U18" s="389">
        <f>SUMPRODUCT($X$18*$Y$18)</f>
        <v>1</v>
      </c>
      <c r="V18" s="390">
        <f>+U18/$P$18</f>
        <v>1</v>
      </c>
      <c r="W18" s="385" t="s">
        <v>191</v>
      </c>
      <c r="X18" s="238">
        <v>1</v>
      </c>
      <c r="Y18" s="238">
        <v>1</v>
      </c>
      <c r="Z18" s="254" t="s">
        <v>106</v>
      </c>
      <c r="AA18" s="514" t="s">
        <v>272</v>
      </c>
      <c r="AB18" s="403" t="s">
        <v>271</v>
      </c>
      <c r="AC18" s="260" t="s">
        <v>35</v>
      </c>
      <c r="AD18" s="260" t="s">
        <v>112</v>
      </c>
      <c r="AE18" s="257" t="s">
        <v>102</v>
      </c>
      <c r="AF18" s="430" t="s">
        <v>294</v>
      </c>
      <c r="AG18" s="431" t="s">
        <v>172</v>
      </c>
      <c r="AH18" s="432" t="s">
        <v>177</v>
      </c>
      <c r="AI18" s="433">
        <v>290880819</v>
      </c>
      <c r="AJ18" s="434">
        <f>+AI18</f>
        <v>290880819</v>
      </c>
      <c r="AK18" s="435">
        <v>112342750</v>
      </c>
      <c r="AL18" s="436" t="e">
        <f>SUM(AJ18:AJ20)</f>
        <v>#REF!</v>
      </c>
      <c r="AM18" s="436">
        <f>SUM(AK18:AK20)</f>
        <v>112342750</v>
      </c>
      <c r="AN18" s="437" t="e">
        <f>+AM18/AL18</f>
        <v>#REF!</v>
      </c>
      <c r="AO18" s="438">
        <v>930950000</v>
      </c>
      <c r="AP18" s="435">
        <v>201540750</v>
      </c>
      <c r="AQ18" s="436">
        <f>SUM(AO18:AO20)</f>
        <v>1116925687.24</v>
      </c>
      <c r="AR18" s="436">
        <f>SUM(AP18:AP20)</f>
        <v>209840750</v>
      </c>
      <c r="AS18" s="437">
        <f>+AR18/AQ18</f>
        <v>0.18787351065273725</v>
      </c>
      <c r="AT18" s="439">
        <v>290880819</v>
      </c>
      <c r="AU18" s="439">
        <v>0</v>
      </c>
      <c r="AV18" s="377">
        <f>SUM(AT18:AT19)</f>
        <v>690880819</v>
      </c>
      <c r="AW18" s="377">
        <f>SUM(AU18:AU19)</f>
        <v>0</v>
      </c>
      <c r="AX18" s="287">
        <f>+AW18/AV18</f>
        <v>0</v>
      </c>
      <c r="AY18" s="34"/>
      <c r="AZ18" s="34"/>
      <c r="BA18" s="34"/>
      <c r="BB18" s="34"/>
      <c r="BC18" s="141"/>
      <c r="BD18" s="34"/>
      <c r="BE18" s="34"/>
      <c r="BF18" s="34"/>
      <c r="BG18" s="34"/>
      <c r="BH18" s="141"/>
      <c r="BI18" s="34"/>
      <c r="BJ18" s="140"/>
      <c r="BK18" s="34"/>
      <c r="BL18" s="34"/>
      <c r="BM18" s="141"/>
      <c r="BN18" s="34"/>
      <c r="BO18" s="34"/>
      <c r="BP18" s="34"/>
      <c r="BQ18" s="34"/>
      <c r="BR18" s="141"/>
      <c r="BS18" s="34"/>
      <c r="BT18" s="140"/>
      <c r="BU18" s="34"/>
      <c r="BV18" s="34"/>
      <c r="BW18" s="141"/>
      <c r="BX18" s="34"/>
      <c r="BY18" s="34"/>
      <c r="BZ18" s="34"/>
      <c r="CA18" s="34"/>
      <c r="CB18" s="117"/>
      <c r="CC18" s="354"/>
    </row>
    <row r="19" spans="1:81" ht="106.5" customHeight="1" x14ac:dyDescent="0.2">
      <c r="A19" s="344"/>
      <c r="B19" s="278"/>
      <c r="C19" s="276"/>
      <c r="D19" s="279"/>
      <c r="E19" s="276"/>
      <c r="F19" s="319"/>
      <c r="G19" s="391"/>
      <c r="H19" s="392"/>
      <c r="I19" s="393"/>
      <c r="J19" s="393"/>
      <c r="K19" s="393"/>
      <c r="L19" s="393"/>
      <c r="M19" s="394"/>
      <c r="N19" s="395"/>
      <c r="O19" s="395"/>
      <c r="P19" s="393"/>
      <c r="Q19" s="395"/>
      <c r="R19" s="396"/>
      <c r="S19" s="395"/>
      <c r="T19" s="396"/>
      <c r="U19" s="395"/>
      <c r="V19" s="396"/>
      <c r="W19" s="391"/>
      <c r="X19" s="239"/>
      <c r="Y19" s="239"/>
      <c r="Z19" s="255"/>
      <c r="AA19" s="515"/>
      <c r="AB19" s="404"/>
      <c r="AC19" s="261"/>
      <c r="AD19" s="261"/>
      <c r="AE19" s="258"/>
      <c r="AF19" s="440" t="s">
        <v>295</v>
      </c>
      <c r="AG19" s="441" t="s">
        <v>179</v>
      </c>
      <c r="AH19" s="442" t="s">
        <v>296</v>
      </c>
      <c r="AI19" s="436">
        <v>0</v>
      </c>
      <c r="AJ19" s="434" t="e">
        <f>+#REF!</f>
        <v>#REF!</v>
      </c>
      <c r="AK19" s="435">
        <v>0</v>
      </c>
      <c r="AL19" s="443"/>
      <c r="AM19" s="443"/>
      <c r="AN19" s="444"/>
      <c r="AO19" s="438">
        <v>66275687.240000002</v>
      </c>
      <c r="AP19" s="435">
        <v>5500000</v>
      </c>
      <c r="AQ19" s="443"/>
      <c r="AR19" s="443"/>
      <c r="AS19" s="444"/>
      <c r="AT19" s="445">
        <v>400000000</v>
      </c>
      <c r="AU19" s="445">
        <v>0</v>
      </c>
      <c r="AV19" s="378"/>
      <c r="AW19" s="378"/>
      <c r="AX19" s="288"/>
      <c r="AY19" s="104"/>
      <c r="AZ19" s="104"/>
      <c r="BA19" s="104"/>
      <c r="BB19" s="104"/>
      <c r="BC19" s="106"/>
      <c r="BD19" s="104"/>
      <c r="BE19" s="104"/>
      <c r="BF19" s="104"/>
      <c r="BG19" s="104"/>
      <c r="BH19" s="106"/>
      <c r="BI19" s="104"/>
      <c r="BJ19" s="105"/>
      <c r="BK19" s="104"/>
      <c r="BL19" s="104"/>
      <c r="BM19" s="106"/>
      <c r="BN19" s="104"/>
      <c r="BO19" s="104"/>
      <c r="BP19" s="104"/>
      <c r="BQ19" s="104"/>
      <c r="BR19" s="106"/>
      <c r="BS19" s="91"/>
      <c r="BT19" s="105"/>
      <c r="BU19" s="104"/>
      <c r="BV19" s="104"/>
      <c r="BW19" s="106"/>
      <c r="BX19" s="104"/>
      <c r="BY19" s="104"/>
      <c r="BZ19" s="104"/>
      <c r="CA19" s="104"/>
      <c r="CB19" s="117"/>
      <c r="CC19" s="355"/>
    </row>
    <row r="20" spans="1:81" ht="106.5" customHeight="1" x14ac:dyDescent="0.2">
      <c r="A20" s="344"/>
      <c r="B20" s="278"/>
      <c r="C20" s="276"/>
      <c r="D20" s="279"/>
      <c r="E20" s="276"/>
      <c r="F20" s="319"/>
      <c r="G20" s="397"/>
      <c r="H20" s="398"/>
      <c r="I20" s="399"/>
      <c r="J20" s="399"/>
      <c r="K20" s="399"/>
      <c r="L20" s="399"/>
      <c r="M20" s="400"/>
      <c r="N20" s="401"/>
      <c r="O20" s="401"/>
      <c r="P20" s="399"/>
      <c r="Q20" s="401"/>
      <c r="R20" s="402"/>
      <c r="S20" s="401"/>
      <c r="T20" s="402"/>
      <c r="U20" s="401"/>
      <c r="V20" s="402"/>
      <c r="W20" s="397"/>
      <c r="X20" s="240"/>
      <c r="Y20" s="240"/>
      <c r="Z20" s="256"/>
      <c r="AA20" s="516"/>
      <c r="AB20" s="405"/>
      <c r="AC20" s="262"/>
      <c r="AD20" s="262"/>
      <c r="AE20" s="259"/>
      <c r="AF20" s="446"/>
      <c r="AG20" s="447"/>
      <c r="AH20" s="448"/>
      <c r="AI20" s="449"/>
      <c r="AJ20" s="434">
        <v>0</v>
      </c>
      <c r="AK20" s="435">
        <v>0</v>
      </c>
      <c r="AL20" s="449"/>
      <c r="AM20" s="449"/>
      <c r="AN20" s="450"/>
      <c r="AO20" s="438">
        <v>119700000</v>
      </c>
      <c r="AP20" s="435">
        <v>2800000</v>
      </c>
      <c r="AQ20" s="449"/>
      <c r="AR20" s="449"/>
      <c r="AS20" s="450"/>
      <c r="AT20" s="451"/>
      <c r="AU20" s="451"/>
      <c r="AV20" s="379"/>
      <c r="AW20" s="379"/>
      <c r="AX20" s="289"/>
      <c r="AY20" s="104"/>
      <c r="AZ20" s="104"/>
      <c r="BA20" s="104"/>
      <c r="BB20" s="104"/>
      <c r="BC20" s="106"/>
      <c r="BD20" s="104"/>
      <c r="BE20" s="104"/>
      <c r="BF20" s="104"/>
      <c r="BG20" s="104"/>
      <c r="BH20" s="106"/>
      <c r="BI20" s="104"/>
      <c r="BJ20" s="105"/>
      <c r="BK20" s="104"/>
      <c r="BL20" s="104"/>
      <c r="BM20" s="106"/>
      <c r="BN20" s="104"/>
      <c r="BO20" s="104"/>
      <c r="BP20" s="104"/>
      <c r="BQ20" s="104"/>
      <c r="BR20" s="106"/>
      <c r="BS20" s="91"/>
      <c r="BT20" s="105"/>
      <c r="BU20" s="104"/>
      <c r="BV20" s="104"/>
      <c r="BW20" s="106"/>
      <c r="BX20" s="104"/>
      <c r="BY20" s="104"/>
      <c r="BZ20" s="104"/>
      <c r="CA20" s="104"/>
      <c r="CB20" s="117"/>
      <c r="CC20" s="355"/>
    </row>
    <row r="21" spans="1:81" s="10" customFormat="1" ht="66" customHeight="1" x14ac:dyDescent="0.2">
      <c r="A21" s="344"/>
      <c r="B21" s="278"/>
      <c r="C21" s="286"/>
      <c r="D21" s="284"/>
      <c r="E21" s="286"/>
      <c r="F21" s="320"/>
      <c r="G21" s="31" t="s">
        <v>36</v>
      </c>
      <c r="H21" s="28">
        <v>0.1</v>
      </c>
      <c r="I21" s="26" t="s">
        <v>33</v>
      </c>
      <c r="J21" s="26" t="s">
        <v>37</v>
      </c>
      <c r="K21" s="29">
        <v>0</v>
      </c>
      <c r="L21" s="26">
        <v>1</v>
      </c>
      <c r="M21" s="27">
        <v>0.6</v>
      </c>
      <c r="N21" s="33">
        <v>1</v>
      </c>
      <c r="O21" s="110">
        <v>1</v>
      </c>
      <c r="P21" s="109">
        <v>1</v>
      </c>
      <c r="Q21" s="172">
        <f>SUMPRODUCT($X$21*$Y$21)</f>
        <v>0</v>
      </c>
      <c r="R21" s="118">
        <f>+Q21/$P$21</f>
        <v>0</v>
      </c>
      <c r="S21" s="172">
        <v>0</v>
      </c>
      <c r="T21" s="118">
        <v>0</v>
      </c>
      <c r="U21" s="200">
        <f>SUMPRODUCT($X$21*$Y$21)</f>
        <v>0</v>
      </c>
      <c r="V21" s="118">
        <f>+U21/$P$21</f>
        <v>0</v>
      </c>
      <c r="W21" s="168" t="s">
        <v>192</v>
      </c>
      <c r="X21" s="76">
        <v>1</v>
      </c>
      <c r="Y21" s="76">
        <v>0</v>
      </c>
      <c r="Z21" s="77" t="s">
        <v>106</v>
      </c>
      <c r="AA21" s="102"/>
      <c r="AB21" s="102"/>
      <c r="AC21" s="25" t="s">
        <v>35</v>
      </c>
      <c r="AD21" s="24" t="s">
        <v>112</v>
      </c>
      <c r="AE21" s="30" t="s">
        <v>102</v>
      </c>
      <c r="AF21" s="452" t="s">
        <v>295</v>
      </c>
      <c r="AG21" s="453" t="s">
        <v>182</v>
      </c>
      <c r="AH21" s="454" t="s">
        <v>297</v>
      </c>
      <c r="AI21" s="433">
        <v>0</v>
      </c>
      <c r="AJ21" s="434">
        <v>0</v>
      </c>
      <c r="AK21" s="455">
        <v>0</v>
      </c>
      <c r="AL21" s="456">
        <f>SUM(AJ21)</f>
        <v>0</v>
      </c>
      <c r="AM21" s="456">
        <f>SUM(AK21)</f>
        <v>0</v>
      </c>
      <c r="AN21" s="457">
        <v>0</v>
      </c>
      <c r="AO21" s="456">
        <v>500000000</v>
      </c>
      <c r="AP21" s="456">
        <v>0</v>
      </c>
      <c r="AQ21" s="456">
        <f>SUM(AO21)</f>
        <v>500000000</v>
      </c>
      <c r="AR21" s="456">
        <f>SUM(AP21)</f>
        <v>0</v>
      </c>
      <c r="AS21" s="457">
        <f>+AR21/AQ21</f>
        <v>0</v>
      </c>
      <c r="AT21" s="458">
        <v>525000000</v>
      </c>
      <c r="AU21" s="458">
        <v>0</v>
      </c>
      <c r="AV21" s="192">
        <f>SUM(AT21)</f>
        <v>525000000</v>
      </c>
      <c r="AW21" s="192">
        <f>SUM(AU21)</f>
        <v>0</v>
      </c>
      <c r="AX21" s="199">
        <f>+AW21/AV21</f>
        <v>0</v>
      </c>
      <c r="AY21" s="65"/>
      <c r="AZ21" s="65"/>
      <c r="BA21" s="64"/>
      <c r="BB21" s="64"/>
      <c r="BC21" s="23"/>
      <c r="BD21" s="65"/>
      <c r="BE21" s="65"/>
      <c r="BF21" s="64"/>
      <c r="BG21" s="64"/>
      <c r="BH21" s="23"/>
      <c r="BI21" s="65"/>
      <c r="BJ21" s="65"/>
      <c r="BK21" s="64"/>
      <c r="BL21" s="64"/>
      <c r="BM21" s="23"/>
      <c r="BN21" s="65"/>
      <c r="BO21" s="65"/>
      <c r="BP21" s="61"/>
      <c r="BQ21" s="61"/>
      <c r="BR21" s="62"/>
      <c r="BS21" s="34"/>
      <c r="BT21" s="73"/>
      <c r="BU21" s="71"/>
      <c r="BV21" s="71"/>
      <c r="BW21" s="62"/>
      <c r="BX21" s="90"/>
      <c r="BY21" s="90"/>
      <c r="BZ21" s="22"/>
      <c r="CA21" s="22"/>
      <c r="CB21" s="32"/>
      <c r="CC21" s="355"/>
    </row>
    <row r="22" spans="1:81" s="10" customFormat="1" ht="150.75" customHeight="1" x14ac:dyDescent="0.2">
      <c r="A22" s="344"/>
      <c r="B22" s="278"/>
      <c r="C22" s="286"/>
      <c r="D22" s="284"/>
      <c r="E22" s="286"/>
      <c r="F22" s="320"/>
      <c r="G22" s="285" t="s">
        <v>162</v>
      </c>
      <c r="H22" s="284">
        <v>0.4</v>
      </c>
      <c r="I22" s="286" t="s">
        <v>33</v>
      </c>
      <c r="J22" s="286" t="s">
        <v>47</v>
      </c>
      <c r="K22" s="286">
        <v>1</v>
      </c>
      <c r="L22" s="286">
        <v>1</v>
      </c>
      <c r="M22" s="286">
        <v>1</v>
      </c>
      <c r="N22" s="286">
        <v>1</v>
      </c>
      <c r="O22" s="286">
        <v>1</v>
      </c>
      <c r="P22" s="286">
        <v>1</v>
      </c>
      <c r="Q22" s="292">
        <v>0.1</v>
      </c>
      <c r="R22" s="361">
        <f>+Q22/$P$22</f>
        <v>0.1</v>
      </c>
      <c r="S22" s="292">
        <v>0.2</v>
      </c>
      <c r="T22" s="361">
        <v>0.2</v>
      </c>
      <c r="U22" s="292">
        <f>SUMPRODUCT($X$22:$X$39*$Y$22:$Y$39)</f>
        <v>0.29984999999999995</v>
      </c>
      <c r="V22" s="361">
        <f>+U22/$P$22</f>
        <v>0.29984999999999995</v>
      </c>
      <c r="W22" s="166" t="s">
        <v>51</v>
      </c>
      <c r="X22" s="16">
        <v>5.6000000000000001E-2</v>
      </c>
      <c r="Y22" s="76">
        <v>0.3</v>
      </c>
      <c r="Z22" s="77" t="s">
        <v>106</v>
      </c>
      <c r="AA22" s="520" t="s">
        <v>311</v>
      </c>
      <c r="AB22" s="428" t="s">
        <v>313</v>
      </c>
      <c r="AC22" s="242" t="s">
        <v>35</v>
      </c>
      <c r="AD22" s="291" t="s">
        <v>112</v>
      </c>
      <c r="AE22" s="290" t="s">
        <v>103</v>
      </c>
      <c r="AF22" s="424" t="s">
        <v>298</v>
      </c>
      <c r="AG22" s="459" t="s">
        <v>172</v>
      </c>
      <c r="AH22" s="459" t="s">
        <v>173</v>
      </c>
      <c r="AI22" s="460">
        <v>157948891</v>
      </c>
      <c r="AJ22" s="461">
        <f>+AI22</f>
        <v>157948891</v>
      </c>
      <c r="AK22" s="462">
        <v>19132500</v>
      </c>
      <c r="AL22" s="463">
        <f>SUM(AJ22:AJ39)</f>
        <v>2415086891</v>
      </c>
      <c r="AM22" s="463">
        <f>SUM(AK22:AK39)</f>
        <v>247598214</v>
      </c>
      <c r="AN22" s="464">
        <f>+AM22/AL22</f>
        <v>0.10252145168055571</v>
      </c>
      <c r="AO22" s="465">
        <v>181000000</v>
      </c>
      <c r="AP22" s="465">
        <v>32575000</v>
      </c>
      <c r="AQ22" s="463">
        <f>SUM(AO22:AO39)</f>
        <v>2619138000</v>
      </c>
      <c r="AR22" s="463">
        <f>SUM(AP22:AP39)</f>
        <v>456157214</v>
      </c>
      <c r="AS22" s="466">
        <f>+AR22/AQ22</f>
        <v>0.17416310786220504</v>
      </c>
      <c r="AT22" s="467">
        <v>157948891</v>
      </c>
      <c r="AU22" s="467">
        <v>0</v>
      </c>
      <c r="AV22" s="236">
        <f>SUM(AT22:AT39)</f>
        <v>1207948891</v>
      </c>
      <c r="AW22" s="236">
        <f>SUM(AU22:AU39)</f>
        <v>0</v>
      </c>
      <c r="AX22" s="234">
        <f>+AW22/AV22</f>
        <v>0</v>
      </c>
      <c r="AY22" s="265"/>
      <c r="AZ22" s="265"/>
      <c r="BA22" s="236"/>
      <c r="BB22" s="236"/>
      <c r="BC22" s="268"/>
      <c r="BD22" s="265"/>
      <c r="BE22" s="265"/>
      <c r="BF22" s="236"/>
      <c r="BG22" s="236"/>
      <c r="BH22" s="268"/>
      <c r="BI22" s="265"/>
      <c r="BJ22" s="229"/>
      <c r="BK22" s="236"/>
      <c r="BL22" s="236"/>
      <c r="BM22" s="268"/>
      <c r="BN22" s="265"/>
      <c r="BO22" s="265"/>
      <c r="BP22" s="232"/>
      <c r="BQ22" s="232"/>
      <c r="BR22" s="297"/>
      <c r="BS22" s="236"/>
      <c r="BT22" s="229"/>
      <c r="BU22" s="232"/>
      <c r="BV22" s="232"/>
      <c r="BW22" s="297"/>
      <c r="BX22" s="265"/>
      <c r="BY22" s="265"/>
      <c r="BZ22" s="232"/>
      <c r="CA22" s="232"/>
      <c r="CB22" s="297"/>
      <c r="CC22" s="355"/>
    </row>
    <row r="23" spans="1:81" s="10" customFormat="1" ht="57" customHeight="1" x14ac:dyDescent="0.2">
      <c r="A23" s="344"/>
      <c r="B23" s="278"/>
      <c r="C23" s="286"/>
      <c r="D23" s="284"/>
      <c r="E23" s="286"/>
      <c r="F23" s="320"/>
      <c r="G23" s="285"/>
      <c r="H23" s="284"/>
      <c r="I23" s="286"/>
      <c r="J23" s="286"/>
      <c r="K23" s="286"/>
      <c r="L23" s="286"/>
      <c r="M23" s="286"/>
      <c r="N23" s="286"/>
      <c r="O23" s="286"/>
      <c r="P23" s="286"/>
      <c r="Q23" s="292">
        <f t="shared" ref="Q23:Q33" si="0">SUMPRODUCT($X$21*$Y$21)</f>
        <v>0</v>
      </c>
      <c r="R23" s="362"/>
      <c r="S23" s="292">
        <f t="shared" ref="S23:U33" si="1">SUMPRODUCT($X$21*$Y$21)</f>
        <v>0</v>
      </c>
      <c r="T23" s="362"/>
      <c r="U23" s="292">
        <f t="shared" si="1"/>
        <v>0</v>
      </c>
      <c r="V23" s="362"/>
      <c r="W23" s="166" t="s">
        <v>52</v>
      </c>
      <c r="X23" s="16">
        <v>5.5500000000000001E-2</v>
      </c>
      <c r="Y23" s="163">
        <v>0.3</v>
      </c>
      <c r="Z23" s="77" t="s">
        <v>106</v>
      </c>
      <c r="AA23" s="520" t="s">
        <v>312</v>
      </c>
      <c r="AB23" s="521" t="s">
        <v>194</v>
      </c>
      <c r="AC23" s="242"/>
      <c r="AD23" s="291"/>
      <c r="AE23" s="290"/>
      <c r="AF23" s="424"/>
      <c r="AG23" s="468"/>
      <c r="AH23" s="468"/>
      <c r="AI23" s="469"/>
      <c r="AJ23" s="461"/>
      <c r="AK23" s="470"/>
      <c r="AL23" s="463"/>
      <c r="AM23" s="463"/>
      <c r="AN23" s="471"/>
      <c r="AO23" s="472"/>
      <c r="AP23" s="472"/>
      <c r="AQ23" s="463"/>
      <c r="AR23" s="463"/>
      <c r="AS23" s="466"/>
      <c r="AT23" s="473"/>
      <c r="AU23" s="473"/>
      <c r="AV23" s="236"/>
      <c r="AW23" s="236"/>
      <c r="AX23" s="234"/>
      <c r="AY23" s="266"/>
      <c r="AZ23" s="266"/>
      <c r="BA23" s="236"/>
      <c r="BB23" s="236"/>
      <c r="BC23" s="268"/>
      <c r="BD23" s="266"/>
      <c r="BE23" s="266"/>
      <c r="BF23" s="236"/>
      <c r="BG23" s="236"/>
      <c r="BH23" s="268"/>
      <c r="BI23" s="266"/>
      <c r="BJ23" s="229"/>
      <c r="BK23" s="236"/>
      <c r="BL23" s="236"/>
      <c r="BM23" s="268"/>
      <c r="BN23" s="266"/>
      <c r="BO23" s="266"/>
      <c r="BP23" s="233"/>
      <c r="BQ23" s="233"/>
      <c r="BR23" s="298"/>
      <c r="BS23" s="236"/>
      <c r="BT23" s="229"/>
      <c r="BU23" s="233"/>
      <c r="BV23" s="233"/>
      <c r="BW23" s="298"/>
      <c r="BX23" s="266"/>
      <c r="BY23" s="266"/>
      <c r="BZ23" s="233"/>
      <c r="CA23" s="233"/>
      <c r="CB23" s="298"/>
      <c r="CC23" s="355"/>
    </row>
    <row r="24" spans="1:81" s="10" customFormat="1" ht="57" customHeight="1" x14ac:dyDescent="0.2">
      <c r="A24" s="344"/>
      <c r="B24" s="278"/>
      <c r="C24" s="286"/>
      <c r="D24" s="284"/>
      <c r="E24" s="286"/>
      <c r="F24" s="320"/>
      <c r="G24" s="285"/>
      <c r="H24" s="284"/>
      <c r="I24" s="286"/>
      <c r="J24" s="286"/>
      <c r="K24" s="286"/>
      <c r="L24" s="286"/>
      <c r="M24" s="286"/>
      <c r="N24" s="286"/>
      <c r="O24" s="286"/>
      <c r="P24" s="286"/>
      <c r="Q24" s="292">
        <f t="shared" si="0"/>
        <v>0</v>
      </c>
      <c r="R24" s="362"/>
      <c r="S24" s="292">
        <f t="shared" si="1"/>
        <v>0</v>
      </c>
      <c r="T24" s="362"/>
      <c r="U24" s="292">
        <f t="shared" si="1"/>
        <v>0</v>
      </c>
      <c r="V24" s="362"/>
      <c r="W24" s="166" t="s">
        <v>53</v>
      </c>
      <c r="X24" s="16">
        <v>5.5500000000000001E-2</v>
      </c>
      <c r="Y24" s="163">
        <v>0.3</v>
      </c>
      <c r="Z24" s="77" t="s">
        <v>106</v>
      </c>
      <c r="AA24" s="520" t="s">
        <v>312</v>
      </c>
      <c r="AB24" s="521" t="s">
        <v>195</v>
      </c>
      <c r="AC24" s="242"/>
      <c r="AD24" s="291"/>
      <c r="AE24" s="290"/>
      <c r="AF24" s="424"/>
      <c r="AG24" s="468"/>
      <c r="AH24" s="468"/>
      <c r="AI24" s="469"/>
      <c r="AJ24" s="461"/>
      <c r="AK24" s="470"/>
      <c r="AL24" s="463"/>
      <c r="AM24" s="463"/>
      <c r="AN24" s="471"/>
      <c r="AO24" s="472"/>
      <c r="AP24" s="472"/>
      <c r="AQ24" s="463"/>
      <c r="AR24" s="463"/>
      <c r="AS24" s="466"/>
      <c r="AT24" s="473"/>
      <c r="AU24" s="473"/>
      <c r="AV24" s="236"/>
      <c r="AW24" s="236"/>
      <c r="AX24" s="234"/>
      <c r="AY24" s="266"/>
      <c r="AZ24" s="266"/>
      <c r="BA24" s="236"/>
      <c r="BB24" s="236"/>
      <c r="BC24" s="268"/>
      <c r="BD24" s="266"/>
      <c r="BE24" s="266"/>
      <c r="BF24" s="236"/>
      <c r="BG24" s="236"/>
      <c r="BH24" s="268"/>
      <c r="BI24" s="266"/>
      <c r="BJ24" s="229"/>
      <c r="BK24" s="236"/>
      <c r="BL24" s="236"/>
      <c r="BM24" s="268"/>
      <c r="BN24" s="266"/>
      <c r="BO24" s="266"/>
      <c r="BP24" s="233"/>
      <c r="BQ24" s="233"/>
      <c r="BR24" s="298"/>
      <c r="BS24" s="236"/>
      <c r="BT24" s="229"/>
      <c r="BU24" s="233"/>
      <c r="BV24" s="233"/>
      <c r="BW24" s="298"/>
      <c r="BX24" s="266"/>
      <c r="BY24" s="266"/>
      <c r="BZ24" s="233"/>
      <c r="CA24" s="233"/>
      <c r="CB24" s="298"/>
      <c r="CC24" s="355"/>
    </row>
    <row r="25" spans="1:81" s="10" customFormat="1" ht="57" customHeight="1" x14ac:dyDescent="0.2">
      <c r="A25" s="344"/>
      <c r="B25" s="278"/>
      <c r="C25" s="286"/>
      <c r="D25" s="284"/>
      <c r="E25" s="286"/>
      <c r="F25" s="320"/>
      <c r="G25" s="285"/>
      <c r="H25" s="284"/>
      <c r="I25" s="286"/>
      <c r="J25" s="286"/>
      <c r="K25" s="286"/>
      <c r="L25" s="286"/>
      <c r="M25" s="286"/>
      <c r="N25" s="286"/>
      <c r="O25" s="286"/>
      <c r="P25" s="286"/>
      <c r="Q25" s="292">
        <f t="shared" si="0"/>
        <v>0</v>
      </c>
      <c r="R25" s="362"/>
      <c r="S25" s="292">
        <f t="shared" si="1"/>
        <v>0</v>
      </c>
      <c r="T25" s="362"/>
      <c r="U25" s="292">
        <f t="shared" si="1"/>
        <v>0</v>
      </c>
      <c r="V25" s="362"/>
      <c r="W25" s="166" t="s">
        <v>54</v>
      </c>
      <c r="X25" s="16">
        <v>5.5500000000000001E-2</v>
      </c>
      <c r="Y25" s="163">
        <v>0.3</v>
      </c>
      <c r="Z25" s="77" t="s">
        <v>106</v>
      </c>
      <c r="AA25" s="520" t="s">
        <v>312</v>
      </c>
      <c r="AB25" s="521" t="s">
        <v>196</v>
      </c>
      <c r="AC25" s="242"/>
      <c r="AD25" s="291"/>
      <c r="AE25" s="290"/>
      <c r="AF25" s="424"/>
      <c r="AG25" s="468"/>
      <c r="AH25" s="468"/>
      <c r="AI25" s="469"/>
      <c r="AJ25" s="461"/>
      <c r="AK25" s="470"/>
      <c r="AL25" s="463"/>
      <c r="AM25" s="463"/>
      <c r="AN25" s="471"/>
      <c r="AO25" s="472"/>
      <c r="AP25" s="472"/>
      <c r="AQ25" s="463"/>
      <c r="AR25" s="463"/>
      <c r="AS25" s="466"/>
      <c r="AT25" s="473"/>
      <c r="AU25" s="473"/>
      <c r="AV25" s="236"/>
      <c r="AW25" s="236"/>
      <c r="AX25" s="234"/>
      <c r="AY25" s="266"/>
      <c r="AZ25" s="266"/>
      <c r="BA25" s="236"/>
      <c r="BB25" s="236"/>
      <c r="BC25" s="268"/>
      <c r="BD25" s="266"/>
      <c r="BE25" s="266"/>
      <c r="BF25" s="236"/>
      <c r="BG25" s="236"/>
      <c r="BH25" s="268"/>
      <c r="BI25" s="266"/>
      <c r="BJ25" s="229"/>
      <c r="BK25" s="236"/>
      <c r="BL25" s="236"/>
      <c r="BM25" s="268"/>
      <c r="BN25" s="266"/>
      <c r="BO25" s="266"/>
      <c r="BP25" s="233"/>
      <c r="BQ25" s="233"/>
      <c r="BR25" s="298"/>
      <c r="BS25" s="236"/>
      <c r="BT25" s="229"/>
      <c r="BU25" s="233"/>
      <c r="BV25" s="233"/>
      <c r="BW25" s="298"/>
      <c r="BX25" s="266"/>
      <c r="BY25" s="266"/>
      <c r="BZ25" s="233"/>
      <c r="CA25" s="233"/>
      <c r="CB25" s="298"/>
      <c r="CC25" s="355"/>
    </row>
    <row r="26" spans="1:81" s="10" customFormat="1" ht="57" customHeight="1" x14ac:dyDescent="0.2">
      <c r="A26" s="344"/>
      <c r="B26" s="278"/>
      <c r="C26" s="286"/>
      <c r="D26" s="284"/>
      <c r="E26" s="286"/>
      <c r="F26" s="320"/>
      <c r="G26" s="285"/>
      <c r="H26" s="284"/>
      <c r="I26" s="286"/>
      <c r="J26" s="286"/>
      <c r="K26" s="286"/>
      <c r="L26" s="286"/>
      <c r="M26" s="286"/>
      <c r="N26" s="286"/>
      <c r="O26" s="286"/>
      <c r="P26" s="286"/>
      <c r="Q26" s="292">
        <f t="shared" si="0"/>
        <v>0</v>
      </c>
      <c r="R26" s="362"/>
      <c r="S26" s="292">
        <f t="shared" si="1"/>
        <v>0</v>
      </c>
      <c r="T26" s="362"/>
      <c r="U26" s="292">
        <f t="shared" si="1"/>
        <v>0</v>
      </c>
      <c r="V26" s="362"/>
      <c r="W26" s="166" t="s">
        <v>55</v>
      </c>
      <c r="X26" s="16">
        <v>5.5500000000000001E-2</v>
      </c>
      <c r="Y26" s="163">
        <v>0.3</v>
      </c>
      <c r="Z26" s="77" t="s">
        <v>106</v>
      </c>
      <c r="AA26" s="520" t="s">
        <v>312</v>
      </c>
      <c r="AB26" s="521" t="s">
        <v>197</v>
      </c>
      <c r="AC26" s="242"/>
      <c r="AD26" s="291"/>
      <c r="AE26" s="290"/>
      <c r="AF26" s="424"/>
      <c r="AG26" s="468"/>
      <c r="AH26" s="468"/>
      <c r="AI26" s="469"/>
      <c r="AJ26" s="461">
        <f>+AI26</f>
        <v>0</v>
      </c>
      <c r="AK26" s="462">
        <v>19132500</v>
      </c>
      <c r="AL26" s="463">
        <f>SUM(AJ26:AJ43)</f>
        <v>2719622200</v>
      </c>
      <c r="AM26" s="463">
        <f>SUM(AK26:AK43)</f>
        <v>254887214</v>
      </c>
      <c r="AN26" s="464">
        <f>+AM26/AL26</f>
        <v>9.3721552206773431E-2</v>
      </c>
      <c r="AO26" s="465">
        <v>181000000</v>
      </c>
      <c r="AP26" s="465">
        <v>32575000</v>
      </c>
      <c r="AQ26" s="463">
        <f>SUM(AO26:AO43)</f>
        <v>2758496352.4400001</v>
      </c>
      <c r="AR26" s="463">
        <f>SUM(AP26:AP43)</f>
        <v>468851714</v>
      </c>
      <c r="AS26" s="466">
        <f>+AR26/AQ26</f>
        <v>0.16996640709177735</v>
      </c>
      <c r="AT26" s="473"/>
      <c r="AU26" s="473"/>
      <c r="AV26" s="236"/>
      <c r="AW26" s="236"/>
      <c r="AX26" s="234"/>
      <c r="AY26" s="266"/>
      <c r="AZ26" s="266"/>
      <c r="BA26" s="236"/>
      <c r="BB26" s="236"/>
      <c r="BC26" s="268"/>
      <c r="BD26" s="266"/>
      <c r="BE26" s="266"/>
      <c r="BF26" s="236"/>
      <c r="BG26" s="236"/>
      <c r="BH26" s="268"/>
      <c r="BI26" s="266"/>
      <c r="BJ26" s="229"/>
      <c r="BK26" s="236"/>
      <c r="BL26" s="236"/>
      <c r="BM26" s="268"/>
      <c r="BN26" s="266"/>
      <c r="BO26" s="266"/>
      <c r="BP26" s="233"/>
      <c r="BQ26" s="233"/>
      <c r="BR26" s="298"/>
      <c r="BS26" s="236"/>
      <c r="BT26" s="229"/>
      <c r="BU26" s="233"/>
      <c r="BV26" s="233"/>
      <c r="BW26" s="298"/>
      <c r="BX26" s="266"/>
      <c r="BY26" s="266"/>
      <c r="BZ26" s="233"/>
      <c r="CA26" s="233"/>
      <c r="CB26" s="298"/>
      <c r="CC26" s="355"/>
    </row>
    <row r="27" spans="1:81" s="10" customFormat="1" ht="57" customHeight="1" x14ac:dyDescent="0.2">
      <c r="A27" s="344"/>
      <c r="B27" s="278"/>
      <c r="C27" s="286"/>
      <c r="D27" s="284"/>
      <c r="E27" s="286"/>
      <c r="F27" s="320"/>
      <c r="G27" s="285"/>
      <c r="H27" s="284"/>
      <c r="I27" s="286"/>
      <c r="J27" s="286"/>
      <c r="K27" s="286"/>
      <c r="L27" s="286"/>
      <c r="M27" s="286"/>
      <c r="N27" s="286"/>
      <c r="O27" s="286"/>
      <c r="P27" s="286"/>
      <c r="Q27" s="292">
        <f t="shared" si="0"/>
        <v>0</v>
      </c>
      <c r="R27" s="362"/>
      <c r="S27" s="292">
        <f t="shared" si="1"/>
        <v>0</v>
      </c>
      <c r="T27" s="362"/>
      <c r="U27" s="292">
        <f t="shared" si="1"/>
        <v>0</v>
      </c>
      <c r="V27" s="362"/>
      <c r="W27" s="166" t="s">
        <v>56</v>
      </c>
      <c r="X27" s="16">
        <v>5.5500000000000001E-2</v>
      </c>
      <c r="Y27" s="163">
        <v>0.3</v>
      </c>
      <c r="Z27" s="77" t="s">
        <v>106</v>
      </c>
      <c r="AA27" s="520" t="s">
        <v>312</v>
      </c>
      <c r="AB27" s="521" t="s">
        <v>198</v>
      </c>
      <c r="AC27" s="242"/>
      <c r="AD27" s="291"/>
      <c r="AE27" s="290"/>
      <c r="AF27" s="424"/>
      <c r="AG27" s="468"/>
      <c r="AH27" s="468"/>
      <c r="AI27" s="469"/>
      <c r="AJ27" s="461"/>
      <c r="AK27" s="470"/>
      <c r="AL27" s="463"/>
      <c r="AM27" s="463"/>
      <c r="AN27" s="471"/>
      <c r="AO27" s="472"/>
      <c r="AP27" s="472"/>
      <c r="AQ27" s="463"/>
      <c r="AR27" s="463"/>
      <c r="AS27" s="466"/>
      <c r="AT27" s="473"/>
      <c r="AU27" s="473"/>
      <c r="AV27" s="236"/>
      <c r="AW27" s="236"/>
      <c r="AX27" s="234"/>
      <c r="AY27" s="266"/>
      <c r="AZ27" s="266"/>
      <c r="BA27" s="236"/>
      <c r="BB27" s="236"/>
      <c r="BC27" s="268"/>
      <c r="BD27" s="266"/>
      <c r="BE27" s="266"/>
      <c r="BF27" s="236"/>
      <c r="BG27" s="236"/>
      <c r="BH27" s="268"/>
      <c r="BI27" s="266"/>
      <c r="BJ27" s="229"/>
      <c r="BK27" s="236"/>
      <c r="BL27" s="236"/>
      <c r="BM27" s="268"/>
      <c r="BN27" s="266"/>
      <c r="BO27" s="266"/>
      <c r="BP27" s="233"/>
      <c r="BQ27" s="233"/>
      <c r="BR27" s="298"/>
      <c r="BS27" s="236"/>
      <c r="BT27" s="229"/>
      <c r="BU27" s="233"/>
      <c r="BV27" s="233"/>
      <c r="BW27" s="298"/>
      <c r="BX27" s="266"/>
      <c r="BY27" s="266"/>
      <c r="BZ27" s="233"/>
      <c r="CA27" s="233"/>
      <c r="CB27" s="298"/>
      <c r="CC27" s="355"/>
    </row>
    <row r="28" spans="1:81" s="10" customFormat="1" ht="57" customHeight="1" x14ac:dyDescent="0.2">
      <c r="A28" s="344"/>
      <c r="B28" s="278"/>
      <c r="C28" s="286"/>
      <c r="D28" s="284"/>
      <c r="E28" s="286"/>
      <c r="F28" s="320"/>
      <c r="G28" s="285"/>
      <c r="H28" s="284"/>
      <c r="I28" s="286"/>
      <c r="J28" s="286"/>
      <c r="K28" s="286"/>
      <c r="L28" s="286"/>
      <c r="M28" s="286"/>
      <c r="N28" s="286"/>
      <c r="O28" s="286"/>
      <c r="P28" s="286"/>
      <c r="Q28" s="292">
        <f t="shared" si="0"/>
        <v>0</v>
      </c>
      <c r="R28" s="362"/>
      <c r="S28" s="292">
        <f t="shared" si="1"/>
        <v>0</v>
      </c>
      <c r="T28" s="362"/>
      <c r="U28" s="292">
        <f t="shared" si="1"/>
        <v>0</v>
      </c>
      <c r="V28" s="362"/>
      <c r="W28" s="166" t="s">
        <v>57</v>
      </c>
      <c r="X28" s="16">
        <v>5.5500000000000001E-2</v>
      </c>
      <c r="Y28" s="163">
        <v>0.3</v>
      </c>
      <c r="Z28" s="77" t="s">
        <v>106</v>
      </c>
      <c r="AA28" s="520" t="s">
        <v>312</v>
      </c>
      <c r="AB28" s="521" t="s">
        <v>199</v>
      </c>
      <c r="AC28" s="242"/>
      <c r="AD28" s="291"/>
      <c r="AE28" s="290"/>
      <c r="AF28" s="424"/>
      <c r="AG28" s="474"/>
      <c r="AH28" s="474"/>
      <c r="AI28" s="475"/>
      <c r="AJ28" s="461"/>
      <c r="AK28" s="470"/>
      <c r="AL28" s="463"/>
      <c r="AM28" s="463"/>
      <c r="AN28" s="471"/>
      <c r="AO28" s="477"/>
      <c r="AP28" s="477"/>
      <c r="AQ28" s="463"/>
      <c r="AR28" s="463"/>
      <c r="AS28" s="466"/>
      <c r="AT28" s="476"/>
      <c r="AU28" s="476"/>
      <c r="AV28" s="236"/>
      <c r="AW28" s="236"/>
      <c r="AX28" s="234"/>
      <c r="AY28" s="267"/>
      <c r="AZ28" s="267"/>
      <c r="BA28" s="236"/>
      <c r="BB28" s="236"/>
      <c r="BC28" s="268"/>
      <c r="BD28" s="267"/>
      <c r="BE28" s="267"/>
      <c r="BF28" s="236"/>
      <c r="BG28" s="236"/>
      <c r="BH28" s="268"/>
      <c r="BI28" s="267"/>
      <c r="BJ28" s="229"/>
      <c r="BK28" s="236"/>
      <c r="BL28" s="236"/>
      <c r="BM28" s="268"/>
      <c r="BN28" s="267"/>
      <c r="BO28" s="267"/>
      <c r="BP28" s="233"/>
      <c r="BQ28" s="233"/>
      <c r="BR28" s="298"/>
      <c r="BS28" s="236"/>
      <c r="BT28" s="229"/>
      <c r="BU28" s="233"/>
      <c r="BV28" s="233"/>
      <c r="BW28" s="298"/>
      <c r="BX28" s="267"/>
      <c r="BY28" s="267"/>
      <c r="BZ28" s="233"/>
      <c r="CA28" s="233"/>
      <c r="CB28" s="298"/>
      <c r="CC28" s="355"/>
    </row>
    <row r="29" spans="1:81" s="10" customFormat="1" ht="57" customHeight="1" x14ac:dyDescent="0.2">
      <c r="A29" s="344"/>
      <c r="B29" s="278"/>
      <c r="C29" s="286"/>
      <c r="D29" s="284"/>
      <c r="E29" s="286"/>
      <c r="F29" s="320"/>
      <c r="G29" s="285"/>
      <c r="H29" s="284"/>
      <c r="I29" s="286"/>
      <c r="J29" s="286"/>
      <c r="K29" s="286"/>
      <c r="L29" s="286"/>
      <c r="M29" s="286"/>
      <c r="N29" s="286"/>
      <c r="O29" s="286"/>
      <c r="P29" s="286"/>
      <c r="Q29" s="292">
        <f t="shared" si="0"/>
        <v>0</v>
      </c>
      <c r="R29" s="362"/>
      <c r="S29" s="292">
        <f t="shared" si="1"/>
        <v>0</v>
      </c>
      <c r="T29" s="362"/>
      <c r="U29" s="292">
        <f t="shared" si="1"/>
        <v>0</v>
      </c>
      <c r="V29" s="362"/>
      <c r="W29" s="166" t="s">
        <v>58</v>
      </c>
      <c r="X29" s="16">
        <v>5.5500000000000001E-2</v>
      </c>
      <c r="Y29" s="163">
        <v>0.3</v>
      </c>
      <c r="Z29" s="77" t="s">
        <v>106</v>
      </c>
      <c r="AA29" s="520" t="s">
        <v>312</v>
      </c>
      <c r="AB29" s="521" t="s">
        <v>200</v>
      </c>
      <c r="AC29" s="242"/>
      <c r="AD29" s="291"/>
      <c r="AE29" s="290"/>
      <c r="AF29" s="424" t="s">
        <v>299</v>
      </c>
      <c r="AG29" s="459" t="s">
        <v>179</v>
      </c>
      <c r="AH29" s="459" t="s">
        <v>180</v>
      </c>
      <c r="AI29" s="460">
        <v>0</v>
      </c>
      <c r="AJ29" s="461">
        <v>1128569000</v>
      </c>
      <c r="AK29" s="461">
        <v>104666607</v>
      </c>
      <c r="AL29" s="463"/>
      <c r="AM29" s="463"/>
      <c r="AN29" s="471"/>
      <c r="AO29" s="465">
        <v>1128569000</v>
      </c>
      <c r="AP29" s="465">
        <v>195503607</v>
      </c>
      <c r="AQ29" s="463"/>
      <c r="AR29" s="463"/>
      <c r="AS29" s="466"/>
      <c r="AT29" s="467">
        <v>1050000000</v>
      </c>
      <c r="AU29" s="467">
        <v>0</v>
      </c>
      <c r="AV29" s="236"/>
      <c r="AW29" s="236"/>
      <c r="AX29" s="234"/>
      <c r="AY29" s="265"/>
      <c r="AZ29" s="265"/>
      <c r="BA29" s="236"/>
      <c r="BB29" s="236"/>
      <c r="BC29" s="268"/>
      <c r="BD29" s="265"/>
      <c r="BE29" s="265"/>
      <c r="BF29" s="236"/>
      <c r="BG29" s="236"/>
      <c r="BH29" s="268"/>
      <c r="BI29" s="265"/>
      <c r="BJ29" s="265"/>
      <c r="BK29" s="236"/>
      <c r="BL29" s="236"/>
      <c r="BM29" s="268"/>
      <c r="BN29" s="265"/>
      <c r="BO29" s="265"/>
      <c r="BP29" s="233"/>
      <c r="BQ29" s="233"/>
      <c r="BR29" s="298"/>
      <c r="BS29" s="236"/>
      <c r="BT29" s="229"/>
      <c r="BU29" s="233"/>
      <c r="BV29" s="233"/>
      <c r="BW29" s="298"/>
      <c r="BX29" s="265"/>
      <c r="BY29" s="265"/>
      <c r="BZ29" s="233"/>
      <c r="CA29" s="233"/>
      <c r="CB29" s="298"/>
      <c r="CC29" s="355"/>
    </row>
    <row r="30" spans="1:81" s="10" customFormat="1" ht="57" customHeight="1" x14ac:dyDescent="0.2">
      <c r="A30" s="344"/>
      <c r="B30" s="278"/>
      <c r="C30" s="286"/>
      <c r="D30" s="284"/>
      <c r="E30" s="286"/>
      <c r="F30" s="320"/>
      <c r="G30" s="285"/>
      <c r="H30" s="284"/>
      <c r="I30" s="286"/>
      <c r="J30" s="286"/>
      <c r="K30" s="286"/>
      <c r="L30" s="286"/>
      <c r="M30" s="286"/>
      <c r="N30" s="286"/>
      <c r="O30" s="286"/>
      <c r="P30" s="286"/>
      <c r="Q30" s="292">
        <f t="shared" si="0"/>
        <v>0</v>
      </c>
      <c r="R30" s="362"/>
      <c r="S30" s="292">
        <f t="shared" si="1"/>
        <v>0</v>
      </c>
      <c r="T30" s="362"/>
      <c r="U30" s="292">
        <f t="shared" si="1"/>
        <v>0</v>
      </c>
      <c r="V30" s="362"/>
      <c r="W30" s="166" t="s">
        <v>59</v>
      </c>
      <c r="X30" s="16">
        <v>5.5500000000000001E-2</v>
      </c>
      <c r="Y30" s="163">
        <v>0.3</v>
      </c>
      <c r="Z30" s="77" t="s">
        <v>106</v>
      </c>
      <c r="AA30" s="520" t="s">
        <v>312</v>
      </c>
      <c r="AB30" s="521" t="s">
        <v>201</v>
      </c>
      <c r="AC30" s="242"/>
      <c r="AD30" s="291"/>
      <c r="AE30" s="290"/>
      <c r="AF30" s="424"/>
      <c r="AG30" s="468"/>
      <c r="AH30" s="468"/>
      <c r="AI30" s="469"/>
      <c r="AJ30" s="461"/>
      <c r="AK30" s="461"/>
      <c r="AL30" s="463"/>
      <c r="AM30" s="463"/>
      <c r="AN30" s="471"/>
      <c r="AO30" s="472"/>
      <c r="AP30" s="472"/>
      <c r="AQ30" s="463"/>
      <c r="AR30" s="463"/>
      <c r="AS30" s="466"/>
      <c r="AT30" s="473"/>
      <c r="AU30" s="473"/>
      <c r="AV30" s="236"/>
      <c r="AW30" s="236"/>
      <c r="AX30" s="234"/>
      <c r="AY30" s="266"/>
      <c r="AZ30" s="266"/>
      <c r="BA30" s="236"/>
      <c r="BB30" s="236"/>
      <c r="BC30" s="268"/>
      <c r="BD30" s="266"/>
      <c r="BE30" s="266"/>
      <c r="BF30" s="236"/>
      <c r="BG30" s="236"/>
      <c r="BH30" s="268"/>
      <c r="BI30" s="266"/>
      <c r="BJ30" s="266"/>
      <c r="BK30" s="236"/>
      <c r="BL30" s="236"/>
      <c r="BM30" s="268"/>
      <c r="BN30" s="266"/>
      <c r="BO30" s="266"/>
      <c r="BP30" s="233"/>
      <c r="BQ30" s="233"/>
      <c r="BR30" s="298"/>
      <c r="BS30" s="236"/>
      <c r="BT30" s="229"/>
      <c r="BU30" s="233"/>
      <c r="BV30" s="233"/>
      <c r="BW30" s="298"/>
      <c r="BX30" s="266"/>
      <c r="BY30" s="266"/>
      <c r="BZ30" s="233"/>
      <c r="CA30" s="233"/>
      <c r="CB30" s="298"/>
      <c r="CC30" s="355"/>
    </row>
    <row r="31" spans="1:81" s="10" customFormat="1" ht="57" customHeight="1" x14ac:dyDescent="0.2">
      <c r="A31" s="344"/>
      <c r="B31" s="278"/>
      <c r="C31" s="286"/>
      <c r="D31" s="284"/>
      <c r="E31" s="286"/>
      <c r="F31" s="320"/>
      <c r="G31" s="285"/>
      <c r="H31" s="284"/>
      <c r="I31" s="286"/>
      <c r="J31" s="286"/>
      <c r="K31" s="286"/>
      <c r="L31" s="286"/>
      <c r="M31" s="286"/>
      <c r="N31" s="286"/>
      <c r="O31" s="286"/>
      <c r="P31" s="286"/>
      <c r="Q31" s="292">
        <f t="shared" si="0"/>
        <v>0</v>
      </c>
      <c r="R31" s="362"/>
      <c r="S31" s="292">
        <f t="shared" si="1"/>
        <v>0</v>
      </c>
      <c r="T31" s="362"/>
      <c r="U31" s="292">
        <f t="shared" si="1"/>
        <v>0</v>
      </c>
      <c r="V31" s="362"/>
      <c r="W31" s="166" t="s">
        <v>60</v>
      </c>
      <c r="X31" s="16">
        <v>5.5500000000000001E-2</v>
      </c>
      <c r="Y31" s="163">
        <v>0.3</v>
      </c>
      <c r="Z31" s="77" t="s">
        <v>106</v>
      </c>
      <c r="AA31" s="520" t="s">
        <v>312</v>
      </c>
      <c r="AB31" s="521" t="s">
        <v>202</v>
      </c>
      <c r="AC31" s="242"/>
      <c r="AD31" s="291"/>
      <c r="AE31" s="290"/>
      <c r="AF31" s="424"/>
      <c r="AG31" s="468"/>
      <c r="AH31" s="468"/>
      <c r="AI31" s="469"/>
      <c r="AJ31" s="461"/>
      <c r="AK31" s="461"/>
      <c r="AL31" s="463"/>
      <c r="AM31" s="463"/>
      <c r="AN31" s="471"/>
      <c r="AO31" s="472"/>
      <c r="AP31" s="472"/>
      <c r="AQ31" s="463"/>
      <c r="AR31" s="463"/>
      <c r="AS31" s="466"/>
      <c r="AT31" s="473"/>
      <c r="AU31" s="473"/>
      <c r="AV31" s="236"/>
      <c r="AW31" s="236"/>
      <c r="AX31" s="234"/>
      <c r="AY31" s="266"/>
      <c r="AZ31" s="266"/>
      <c r="BA31" s="236"/>
      <c r="BB31" s="236"/>
      <c r="BC31" s="268"/>
      <c r="BD31" s="266"/>
      <c r="BE31" s="266"/>
      <c r="BF31" s="236"/>
      <c r="BG31" s="236"/>
      <c r="BH31" s="268"/>
      <c r="BI31" s="266"/>
      <c r="BJ31" s="266"/>
      <c r="BK31" s="236"/>
      <c r="BL31" s="236"/>
      <c r="BM31" s="268"/>
      <c r="BN31" s="266"/>
      <c r="BO31" s="266"/>
      <c r="BP31" s="233"/>
      <c r="BQ31" s="233"/>
      <c r="BR31" s="298"/>
      <c r="BS31" s="236"/>
      <c r="BT31" s="229"/>
      <c r="BU31" s="233"/>
      <c r="BV31" s="233"/>
      <c r="BW31" s="298"/>
      <c r="BX31" s="266"/>
      <c r="BY31" s="266"/>
      <c r="BZ31" s="233"/>
      <c r="CA31" s="233"/>
      <c r="CB31" s="298"/>
      <c r="CC31" s="355"/>
    </row>
    <row r="32" spans="1:81" s="10" customFormat="1" ht="57" customHeight="1" x14ac:dyDescent="0.2">
      <c r="A32" s="344"/>
      <c r="B32" s="278"/>
      <c r="C32" s="286"/>
      <c r="D32" s="284"/>
      <c r="E32" s="286"/>
      <c r="F32" s="320"/>
      <c r="G32" s="285"/>
      <c r="H32" s="284"/>
      <c r="I32" s="286"/>
      <c r="J32" s="286"/>
      <c r="K32" s="286"/>
      <c r="L32" s="286"/>
      <c r="M32" s="286"/>
      <c r="N32" s="286"/>
      <c r="O32" s="286"/>
      <c r="P32" s="286"/>
      <c r="Q32" s="292">
        <f t="shared" si="0"/>
        <v>0</v>
      </c>
      <c r="R32" s="362"/>
      <c r="S32" s="292">
        <f t="shared" si="1"/>
        <v>0</v>
      </c>
      <c r="T32" s="362"/>
      <c r="U32" s="292">
        <f t="shared" si="1"/>
        <v>0</v>
      </c>
      <c r="V32" s="362"/>
      <c r="W32" s="167" t="s">
        <v>61</v>
      </c>
      <c r="X32" s="16">
        <v>5.5500000000000001E-2</v>
      </c>
      <c r="Y32" s="163">
        <v>0.3</v>
      </c>
      <c r="Z32" s="77" t="s">
        <v>106</v>
      </c>
      <c r="AA32" s="520" t="s">
        <v>312</v>
      </c>
      <c r="AB32" s="521" t="s">
        <v>203</v>
      </c>
      <c r="AC32" s="242"/>
      <c r="AD32" s="291"/>
      <c r="AE32" s="290"/>
      <c r="AF32" s="424"/>
      <c r="AG32" s="468"/>
      <c r="AH32" s="468"/>
      <c r="AI32" s="469"/>
      <c r="AJ32" s="461"/>
      <c r="AK32" s="461"/>
      <c r="AL32" s="463"/>
      <c r="AM32" s="463"/>
      <c r="AN32" s="471"/>
      <c r="AO32" s="472"/>
      <c r="AP32" s="472"/>
      <c r="AQ32" s="463"/>
      <c r="AR32" s="463"/>
      <c r="AS32" s="466"/>
      <c r="AT32" s="473"/>
      <c r="AU32" s="473"/>
      <c r="AV32" s="236"/>
      <c r="AW32" s="236"/>
      <c r="AX32" s="234"/>
      <c r="AY32" s="266"/>
      <c r="AZ32" s="266"/>
      <c r="BA32" s="236"/>
      <c r="BB32" s="236"/>
      <c r="BC32" s="268"/>
      <c r="BD32" s="266"/>
      <c r="BE32" s="266"/>
      <c r="BF32" s="236"/>
      <c r="BG32" s="236"/>
      <c r="BH32" s="268"/>
      <c r="BI32" s="266"/>
      <c r="BJ32" s="266"/>
      <c r="BK32" s="236"/>
      <c r="BL32" s="236"/>
      <c r="BM32" s="268"/>
      <c r="BN32" s="266"/>
      <c r="BO32" s="266"/>
      <c r="BP32" s="233"/>
      <c r="BQ32" s="233"/>
      <c r="BR32" s="298"/>
      <c r="BS32" s="236"/>
      <c r="BT32" s="229"/>
      <c r="BU32" s="233"/>
      <c r="BV32" s="233"/>
      <c r="BW32" s="298"/>
      <c r="BX32" s="266"/>
      <c r="BY32" s="266"/>
      <c r="BZ32" s="233"/>
      <c r="CA32" s="233"/>
      <c r="CB32" s="298"/>
      <c r="CC32" s="355"/>
    </row>
    <row r="33" spans="1:83" s="10" customFormat="1" ht="57" customHeight="1" x14ac:dyDescent="0.2">
      <c r="A33" s="344"/>
      <c r="B33" s="278"/>
      <c r="C33" s="286"/>
      <c r="D33" s="284"/>
      <c r="E33" s="286"/>
      <c r="F33" s="320"/>
      <c r="G33" s="285"/>
      <c r="H33" s="284"/>
      <c r="I33" s="286"/>
      <c r="J33" s="286"/>
      <c r="K33" s="286"/>
      <c r="L33" s="286"/>
      <c r="M33" s="286"/>
      <c r="N33" s="286"/>
      <c r="O33" s="286"/>
      <c r="P33" s="286"/>
      <c r="Q33" s="292">
        <f t="shared" si="0"/>
        <v>0</v>
      </c>
      <c r="R33" s="362"/>
      <c r="S33" s="292">
        <f t="shared" si="1"/>
        <v>0</v>
      </c>
      <c r="T33" s="362"/>
      <c r="U33" s="292">
        <f t="shared" si="1"/>
        <v>0</v>
      </c>
      <c r="V33" s="362"/>
      <c r="W33" s="167" t="s">
        <v>62</v>
      </c>
      <c r="X33" s="16">
        <v>5.5500000000000001E-2</v>
      </c>
      <c r="Y33" s="163">
        <v>0.3</v>
      </c>
      <c r="Z33" s="77" t="s">
        <v>106</v>
      </c>
      <c r="AA33" s="520" t="s">
        <v>312</v>
      </c>
      <c r="AB33" s="521" t="s">
        <v>204</v>
      </c>
      <c r="AC33" s="242"/>
      <c r="AD33" s="291"/>
      <c r="AE33" s="290"/>
      <c r="AF33" s="424"/>
      <c r="AG33" s="468"/>
      <c r="AH33" s="468"/>
      <c r="AI33" s="469"/>
      <c r="AJ33" s="461">
        <v>1128569000</v>
      </c>
      <c r="AK33" s="461">
        <v>104666607</v>
      </c>
      <c r="AL33" s="463"/>
      <c r="AM33" s="463"/>
      <c r="AN33" s="471"/>
      <c r="AO33" s="465">
        <v>1128569000</v>
      </c>
      <c r="AP33" s="465">
        <v>195503607</v>
      </c>
      <c r="AQ33" s="463"/>
      <c r="AR33" s="463"/>
      <c r="AS33" s="466"/>
      <c r="AT33" s="473"/>
      <c r="AU33" s="473"/>
      <c r="AV33" s="236"/>
      <c r="AW33" s="236"/>
      <c r="AX33" s="234"/>
      <c r="AY33" s="266"/>
      <c r="AZ33" s="266"/>
      <c r="BA33" s="236"/>
      <c r="BB33" s="236"/>
      <c r="BC33" s="268"/>
      <c r="BD33" s="266"/>
      <c r="BE33" s="266"/>
      <c r="BF33" s="236"/>
      <c r="BG33" s="236"/>
      <c r="BH33" s="268"/>
      <c r="BI33" s="266"/>
      <c r="BJ33" s="266"/>
      <c r="BK33" s="236"/>
      <c r="BL33" s="236"/>
      <c r="BM33" s="268"/>
      <c r="BN33" s="266"/>
      <c r="BO33" s="266"/>
      <c r="BP33" s="233"/>
      <c r="BQ33" s="233"/>
      <c r="BR33" s="298"/>
      <c r="BS33" s="236"/>
      <c r="BT33" s="229"/>
      <c r="BU33" s="233"/>
      <c r="BV33" s="233"/>
      <c r="BW33" s="298"/>
      <c r="BX33" s="266"/>
      <c r="BY33" s="266"/>
      <c r="BZ33" s="233"/>
      <c r="CA33" s="233"/>
      <c r="CB33" s="298"/>
      <c r="CC33" s="355"/>
    </row>
    <row r="34" spans="1:83" s="10" customFormat="1" ht="57" customHeight="1" x14ac:dyDescent="0.2">
      <c r="A34" s="344"/>
      <c r="B34" s="278"/>
      <c r="C34" s="286"/>
      <c r="D34" s="284"/>
      <c r="E34" s="286"/>
      <c r="F34" s="320"/>
      <c r="G34" s="285"/>
      <c r="H34" s="284"/>
      <c r="I34" s="286"/>
      <c r="J34" s="286"/>
      <c r="K34" s="286"/>
      <c r="L34" s="286"/>
      <c r="M34" s="286"/>
      <c r="N34" s="286"/>
      <c r="O34" s="286"/>
      <c r="P34" s="286"/>
      <c r="Q34" s="292"/>
      <c r="R34" s="362"/>
      <c r="S34" s="292"/>
      <c r="T34" s="362"/>
      <c r="U34" s="292"/>
      <c r="V34" s="362"/>
      <c r="W34" s="167" t="s">
        <v>63</v>
      </c>
      <c r="X34" s="16">
        <v>5.5500000000000001E-2</v>
      </c>
      <c r="Y34" s="163">
        <v>0.3</v>
      </c>
      <c r="Z34" s="103" t="s">
        <v>106</v>
      </c>
      <c r="AA34" s="520" t="s">
        <v>312</v>
      </c>
      <c r="AB34" s="521" t="s">
        <v>205</v>
      </c>
      <c r="AC34" s="242"/>
      <c r="AD34" s="291"/>
      <c r="AE34" s="290"/>
      <c r="AF34" s="424"/>
      <c r="AG34" s="468"/>
      <c r="AH34" s="468"/>
      <c r="AI34" s="469"/>
      <c r="AJ34" s="461"/>
      <c r="AK34" s="461"/>
      <c r="AL34" s="463"/>
      <c r="AM34" s="463"/>
      <c r="AN34" s="471"/>
      <c r="AO34" s="472"/>
      <c r="AP34" s="472"/>
      <c r="AQ34" s="463"/>
      <c r="AR34" s="463"/>
      <c r="AS34" s="466"/>
      <c r="AT34" s="473"/>
      <c r="AU34" s="473"/>
      <c r="AV34" s="236"/>
      <c r="AW34" s="236"/>
      <c r="AX34" s="234"/>
      <c r="AY34" s="266"/>
      <c r="AZ34" s="266"/>
      <c r="BA34" s="236"/>
      <c r="BB34" s="236"/>
      <c r="BC34" s="268"/>
      <c r="BD34" s="266"/>
      <c r="BE34" s="266"/>
      <c r="BF34" s="236"/>
      <c r="BG34" s="236"/>
      <c r="BH34" s="268"/>
      <c r="BI34" s="266"/>
      <c r="BJ34" s="266"/>
      <c r="BK34" s="236"/>
      <c r="BL34" s="236"/>
      <c r="BM34" s="268"/>
      <c r="BN34" s="266"/>
      <c r="BO34" s="266"/>
      <c r="BP34" s="233"/>
      <c r="BQ34" s="233"/>
      <c r="BR34" s="298"/>
      <c r="BS34" s="236"/>
      <c r="BT34" s="229"/>
      <c r="BU34" s="233"/>
      <c r="BV34" s="233"/>
      <c r="BW34" s="298"/>
      <c r="BX34" s="266"/>
      <c r="BY34" s="266"/>
      <c r="BZ34" s="233"/>
      <c r="CA34" s="233"/>
      <c r="CB34" s="298"/>
      <c r="CC34" s="355"/>
    </row>
    <row r="35" spans="1:83" s="10" customFormat="1" ht="57" customHeight="1" x14ac:dyDescent="0.2">
      <c r="A35" s="344"/>
      <c r="B35" s="278"/>
      <c r="C35" s="286"/>
      <c r="D35" s="284"/>
      <c r="E35" s="286"/>
      <c r="F35" s="320"/>
      <c r="G35" s="285"/>
      <c r="H35" s="284"/>
      <c r="I35" s="286"/>
      <c r="J35" s="286"/>
      <c r="K35" s="286"/>
      <c r="L35" s="286"/>
      <c r="M35" s="286"/>
      <c r="N35" s="286"/>
      <c r="O35" s="286"/>
      <c r="P35" s="286"/>
      <c r="Q35" s="292"/>
      <c r="R35" s="362"/>
      <c r="S35" s="292"/>
      <c r="T35" s="362"/>
      <c r="U35" s="292"/>
      <c r="V35" s="362"/>
      <c r="W35" s="167" t="s">
        <v>206</v>
      </c>
      <c r="X35" s="16">
        <v>5.5500000000000001E-2</v>
      </c>
      <c r="Y35" s="163">
        <v>0.3</v>
      </c>
      <c r="Z35" s="103" t="s">
        <v>106</v>
      </c>
      <c r="AA35" s="519"/>
      <c r="AB35" s="87"/>
      <c r="AC35" s="242"/>
      <c r="AD35" s="291"/>
      <c r="AE35" s="290"/>
      <c r="AF35" s="424"/>
      <c r="AG35" s="468"/>
      <c r="AH35" s="468"/>
      <c r="AI35" s="469"/>
      <c r="AJ35" s="461"/>
      <c r="AK35" s="461"/>
      <c r="AL35" s="463"/>
      <c r="AM35" s="463"/>
      <c r="AN35" s="471"/>
      <c r="AO35" s="472"/>
      <c r="AP35" s="472"/>
      <c r="AQ35" s="463"/>
      <c r="AR35" s="463"/>
      <c r="AS35" s="466"/>
      <c r="AT35" s="473"/>
      <c r="AU35" s="473"/>
      <c r="AV35" s="236"/>
      <c r="AW35" s="236"/>
      <c r="AX35" s="234"/>
      <c r="AY35" s="266"/>
      <c r="AZ35" s="266"/>
      <c r="BA35" s="236"/>
      <c r="BB35" s="236"/>
      <c r="BC35" s="268"/>
      <c r="BD35" s="266"/>
      <c r="BE35" s="266"/>
      <c r="BF35" s="236"/>
      <c r="BG35" s="236"/>
      <c r="BH35" s="268"/>
      <c r="BI35" s="266"/>
      <c r="BJ35" s="266"/>
      <c r="BK35" s="236"/>
      <c r="BL35" s="236"/>
      <c r="BM35" s="268"/>
      <c r="BN35" s="266"/>
      <c r="BO35" s="266"/>
      <c r="BP35" s="233"/>
      <c r="BQ35" s="233"/>
      <c r="BR35" s="298"/>
      <c r="BS35" s="236"/>
      <c r="BT35" s="229"/>
      <c r="BU35" s="233"/>
      <c r="BV35" s="233"/>
      <c r="BW35" s="298"/>
      <c r="BX35" s="266"/>
      <c r="BY35" s="266"/>
      <c r="BZ35" s="233"/>
      <c r="CA35" s="233"/>
      <c r="CB35" s="298"/>
      <c r="CC35" s="355"/>
    </row>
    <row r="36" spans="1:83" s="10" customFormat="1" ht="57" customHeight="1" x14ac:dyDescent="0.2">
      <c r="A36" s="344"/>
      <c r="B36" s="278"/>
      <c r="C36" s="286"/>
      <c r="D36" s="284"/>
      <c r="E36" s="286"/>
      <c r="F36" s="320"/>
      <c r="G36" s="285"/>
      <c r="H36" s="284"/>
      <c r="I36" s="286"/>
      <c r="J36" s="286"/>
      <c r="K36" s="286"/>
      <c r="L36" s="286"/>
      <c r="M36" s="286"/>
      <c r="N36" s="286"/>
      <c r="O36" s="286"/>
      <c r="P36" s="286"/>
      <c r="Q36" s="292"/>
      <c r="R36" s="362"/>
      <c r="S36" s="292"/>
      <c r="T36" s="362"/>
      <c r="U36" s="292"/>
      <c r="V36" s="362"/>
      <c r="W36" s="167" t="s">
        <v>207</v>
      </c>
      <c r="X36" s="16">
        <v>5.5500000000000001E-2</v>
      </c>
      <c r="Y36" s="163">
        <v>0.3</v>
      </c>
      <c r="Z36" s="103" t="s">
        <v>106</v>
      </c>
      <c r="AA36" s="519"/>
      <c r="AB36" s="87"/>
      <c r="AC36" s="242"/>
      <c r="AD36" s="291"/>
      <c r="AE36" s="290"/>
      <c r="AF36" s="424"/>
      <c r="AG36" s="468"/>
      <c r="AH36" s="468"/>
      <c r="AI36" s="469"/>
      <c r="AJ36" s="461"/>
      <c r="AK36" s="461"/>
      <c r="AL36" s="463"/>
      <c r="AM36" s="463"/>
      <c r="AN36" s="471"/>
      <c r="AO36" s="472"/>
      <c r="AP36" s="472"/>
      <c r="AQ36" s="463"/>
      <c r="AR36" s="463"/>
      <c r="AS36" s="466"/>
      <c r="AT36" s="473"/>
      <c r="AU36" s="473"/>
      <c r="AV36" s="236"/>
      <c r="AW36" s="236"/>
      <c r="AX36" s="234"/>
      <c r="AY36" s="266"/>
      <c r="AZ36" s="266"/>
      <c r="BA36" s="236"/>
      <c r="BB36" s="236"/>
      <c r="BC36" s="268"/>
      <c r="BD36" s="266"/>
      <c r="BE36" s="266"/>
      <c r="BF36" s="236"/>
      <c r="BG36" s="236"/>
      <c r="BH36" s="268"/>
      <c r="BI36" s="266"/>
      <c r="BJ36" s="266"/>
      <c r="BK36" s="236"/>
      <c r="BL36" s="236"/>
      <c r="BM36" s="268"/>
      <c r="BN36" s="266"/>
      <c r="BO36" s="266"/>
      <c r="BP36" s="233"/>
      <c r="BQ36" s="233"/>
      <c r="BR36" s="298"/>
      <c r="BS36" s="236"/>
      <c r="BT36" s="229"/>
      <c r="BU36" s="233"/>
      <c r="BV36" s="233"/>
      <c r="BW36" s="298"/>
      <c r="BX36" s="266"/>
      <c r="BY36" s="266"/>
      <c r="BZ36" s="233"/>
      <c r="CA36" s="233"/>
      <c r="CB36" s="298"/>
      <c r="CC36" s="355"/>
    </row>
    <row r="37" spans="1:83" s="10" customFormat="1" ht="57" customHeight="1" x14ac:dyDescent="0.2">
      <c r="A37" s="344"/>
      <c r="B37" s="278"/>
      <c r="C37" s="286"/>
      <c r="D37" s="284"/>
      <c r="E37" s="286"/>
      <c r="F37" s="320"/>
      <c r="G37" s="285"/>
      <c r="H37" s="284"/>
      <c r="I37" s="286"/>
      <c r="J37" s="286"/>
      <c r="K37" s="286"/>
      <c r="L37" s="286"/>
      <c r="M37" s="286"/>
      <c r="N37" s="286"/>
      <c r="O37" s="286"/>
      <c r="P37" s="286"/>
      <c r="Q37" s="292"/>
      <c r="R37" s="362"/>
      <c r="S37" s="292"/>
      <c r="T37" s="362"/>
      <c r="U37" s="292"/>
      <c r="V37" s="362"/>
      <c r="W37" s="167" t="s">
        <v>208</v>
      </c>
      <c r="X37" s="16">
        <v>5.5500000000000001E-2</v>
      </c>
      <c r="Y37" s="163">
        <v>0.3</v>
      </c>
      <c r="Z37" s="103" t="s">
        <v>106</v>
      </c>
      <c r="AA37" s="519"/>
      <c r="AB37" s="87"/>
      <c r="AC37" s="242"/>
      <c r="AD37" s="291"/>
      <c r="AE37" s="290"/>
      <c r="AF37" s="424"/>
      <c r="AG37" s="468"/>
      <c r="AH37" s="468"/>
      <c r="AI37" s="469"/>
      <c r="AJ37" s="461"/>
      <c r="AK37" s="461"/>
      <c r="AL37" s="463"/>
      <c r="AM37" s="463"/>
      <c r="AN37" s="471"/>
      <c r="AO37" s="472"/>
      <c r="AP37" s="472"/>
      <c r="AQ37" s="463"/>
      <c r="AR37" s="463"/>
      <c r="AS37" s="466"/>
      <c r="AT37" s="473"/>
      <c r="AU37" s="473"/>
      <c r="AV37" s="236"/>
      <c r="AW37" s="236"/>
      <c r="AX37" s="234"/>
      <c r="AY37" s="266"/>
      <c r="AZ37" s="266"/>
      <c r="BA37" s="236"/>
      <c r="BB37" s="236"/>
      <c r="BC37" s="268"/>
      <c r="BD37" s="266"/>
      <c r="BE37" s="266"/>
      <c r="BF37" s="236"/>
      <c r="BG37" s="236"/>
      <c r="BH37" s="268"/>
      <c r="BI37" s="266"/>
      <c r="BJ37" s="266"/>
      <c r="BK37" s="236"/>
      <c r="BL37" s="236"/>
      <c r="BM37" s="268"/>
      <c r="BN37" s="266"/>
      <c r="BO37" s="266"/>
      <c r="BP37" s="233"/>
      <c r="BQ37" s="233"/>
      <c r="BR37" s="298"/>
      <c r="BS37" s="236"/>
      <c r="BT37" s="229"/>
      <c r="BU37" s="233"/>
      <c r="BV37" s="233"/>
      <c r="BW37" s="298"/>
      <c r="BX37" s="266"/>
      <c r="BY37" s="266"/>
      <c r="BZ37" s="233"/>
      <c r="CA37" s="233"/>
      <c r="CB37" s="298"/>
      <c r="CC37" s="355"/>
    </row>
    <row r="38" spans="1:83" s="10" customFormat="1" ht="57" customHeight="1" x14ac:dyDescent="0.2">
      <c r="A38" s="344"/>
      <c r="B38" s="278"/>
      <c r="C38" s="286"/>
      <c r="D38" s="284"/>
      <c r="E38" s="286"/>
      <c r="F38" s="320"/>
      <c r="G38" s="285"/>
      <c r="H38" s="284"/>
      <c r="I38" s="286"/>
      <c r="J38" s="286"/>
      <c r="K38" s="286"/>
      <c r="L38" s="286"/>
      <c r="M38" s="286"/>
      <c r="N38" s="286"/>
      <c r="O38" s="286"/>
      <c r="P38" s="286"/>
      <c r="Q38" s="292"/>
      <c r="R38" s="362"/>
      <c r="S38" s="292"/>
      <c r="T38" s="362"/>
      <c r="U38" s="292"/>
      <c r="V38" s="362"/>
      <c r="W38" s="167" t="s">
        <v>209</v>
      </c>
      <c r="X38" s="16">
        <v>5.5500000000000001E-2</v>
      </c>
      <c r="Y38" s="163">
        <v>0.3</v>
      </c>
      <c r="Z38" s="103" t="s">
        <v>106</v>
      </c>
      <c r="AA38" s="519"/>
      <c r="AB38" s="87"/>
      <c r="AC38" s="242"/>
      <c r="AD38" s="291"/>
      <c r="AE38" s="290"/>
      <c r="AF38" s="424"/>
      <c r="AG38" s="468"/>
      <c r="AH38" s="468"/>
      <c r="AI38" s="469"/>
      <c r="AJ38" s="461"/>
      <c r="AK38" s="461"/>
      <c r="AL38" s="463"/>
      <c r="AM38" s="463"/>
      <c r="AN38" s="471"/>
      <c r="AO38" s="472"/>
      <c r="AP38" s="472"/>
      <c r="AQ38" s="463"/>
      <c r="AR38" s="463"/>
      <c r="AS38" s="466"/>
      <c r="AT38" s="473"/>
      <c r="AU38" s="473"/>
      <c r="AV38" s="236"/>
      <c r="AW38" s="236"/>
      <c r="AX38" s="234"/>
      <c r="AY38" s="266"/>
      <c r="AZ38" s="266"/>
      <c r="BA38" s="236"/>
      <c r="BB38" s="236"/>
      <c r="BC38" s="268"/>
      <c r="BD38" s="266"/>
      <c r="BE38" s="266"/>
      <c r="BF38" s="236"/>
      <c r="BG38" s="236"/>
      <c r="BH38" s="268"/>
      <c r="BI38" s="266"/>
      <c r="BJ38" s="266"/>
      <c r="BK38" s="236"/>
      <c r="BL38" s="236"/>
      <c r="BM38" s="268"/>
      <c r="BN38" s="266"/>
      <c r="BO38" s="266"/>
      <c r="BP38" s="233"/>
      <c r="BQ38" s="233"/>
      <c r="BR38" s="298"/>
      <c r="BS38" s="236"/>
      <c r="BT38" s="229"/>
      <c r="BU38" s="233"/>
      <c r="BV38" s="233"/>
      <c r="BW38" s="298"/>
      <c r="BX38" s="266"/>
      <c r="BY38" s="266"/>
      <c r="BZ38" s="233"/>
      <c r="CA38" s="233"/>
      <c r="CB38" s="298"/>
      <c r="CC38" s="355"/>
    </row>
    <row r="39" spans="1:83" s="10" customFormat="1" ht="57" customHeight="1" x14ac:dyDescent="0.2">
      <c r="A39" s="344"/>
      <c r="B39" s="278"/>
      <c r="C39" s="286"/>
      <c r="D39" s="284"/>
      <c r="E39" s="286"/>
      <c r="F39" s="320"/>
      <c r="G39" s="285"/>
      <c r="H39" s="284"/>
      <c r="I39" s="286"/>
      <c r="J39" s="286"/>
      <c r="K39" s="286"/>
      <c r="L39" s="286"/>
      <c r="M39" s="286"/>
      <c r="N39" s="286"/>
      <c r="O39" s="286"/>
      <c r="P39" s="286"/>
      <c r="Q39" s="292">
        <f>SUMPRODUCT($X$21*$Y$21)</f>
        <v>0</v>
      </c>
      <c r="R39" s="362"/>
      <c r="S39" s="292">
        <f>SUMPRODUCT($X$21*$Y$21)</f>
        <v>0</v>
      </c>
      <c r="T39" s="362"/>
      <c r="U39" s="292">
        <f>SUMPRODUCT($X$21*$Y$21)</f>
        <v>0</v>
      </c>
      <c r="V39" s="362"/>
      <c r="W39" s="167" t="s">
        <v>210</v>
      </c>
      <c r="X39" s="16">
        <v>5.5500000000000001E-2</v>
      </c>
      <c r="Y39" s="163">
        <v>0.3</v>
      </c>
      <c r="Z39" s="77" t="s">
        <v>106</v>
      </c>
      <c r="AA39" s="519"/>
      <c r="AB39" s="87"/>
      <c r="AC39" s="242"/>
      <c r="AD39" s="291"/>
      <c r="AE39" s="290"/>
      <c r="AF39" s="424"/>
      <c r="AG39" s="474"/>
      <c r="AH39" s="474"/>
      <c r="AI39" s="475"/>
      <c r="AJ39" s="461"/>
      <c r="AK39" s="461"/>
      <c r="AL39" s="463"/>
      <c r="AM39" s="463"/>
      <c r="AN39" s="471"/>
      <c r="AO39" s="477"/>
      <c r="AP39" s="477"/>
      <c r="AQ39" s="463"/>
      <c r="AR39" s="463"/>
      <c r="AS39" s="466"/>
      <c r="AT39" s="476"/>
      <c r="AU39" s="476"/>
      <c r="AV39" s="236"/>
      <c r="AW39" s="236"/>
      <c r="AX39" s="234"/>
      <c r="AY39" s="266"/>
      <c r="AZ39" s="266"/>
      <c r="BA39" s="236"/>
      <c r="BB39" s="236"/>
      <c r="BC39" s="268"/>
      <c r="BD39" s="266"/>
      <c r="BE39" s="266"/>
      <c r="BF39" s="236"/>
      <c r="BG39" s="236"/>
      <c r="BH39" s="268"/>
      <c r="BI39" s="266"/>
      <c r="BJ39" s="266"/>
      <c r="BK39" s="236"/>
      <c r="BL39" s="236"/>
      <c r="BM39" s="268"/>
      <c r="BN39" s="266"/>
      <c r="BO39" s="266"/>
      <c r="BP39" s="233"/>
      <c r="BQ39" s="233"/>
      <c r="BR39" s="298"/>
      <c r="BS39" s="236"/>
      <c r="BT39" s="229"/>
      <c r="BU39" s="233"/>
      <c r="BV39" s="233"/>
      <c r="BW39" s="298"/>
      <c r="BX39" s="266"/>
      <c r="BY39" s="266"/>
      <c r="BZ39" s="233"/>
      <c r="CA39" s="233"/>
      <c r="CB39" s="298"/>
      <c r="CC39" s="355"/>
    </row>
    <row r="40" spans="1:83" ht="174" customHeight="1" x14ac:dyDescent="0.2">
      <c r="A40" s="344"/>
      <c r="B40" s="278"/>
      <c r="C40" s="286"/>
      <c r="D40" s="284"/>
      <c r="E40" s="286"/>
      <c r="F40" s="320"/>
      <c r="G40" s="285" t="s">
        <v>38</v>
      </c>
      <c r="H40" s="284">
        <v>0.25</v>
      </c>
      <c r="I40" s="286" t="s">
        <v>33</v>
      </c>
      <c r="J40" s="286" t="s">
        <v>39</v>
      </c>
      <c r="K40" s="286">
        <v>0</v>
      </c>
      <c r="L40" s="286">
        <v>1</v>
      </c>
      <c r="M40" s="292">
        <v>0.99</v>
      </c>
      <c r="N40" s="304">
        <v>1</v>
      </c>
      <c r="O40" s="304">
        <v>1</v>
      </c>
      <c r="P40" s="286">
        <v>1</v>
      </c>
      <c r="Q40" s="292">
        <v>0.79</v>
      </c>
      <c r="R40" s="284">
        <f>+Q40/$P$40</f>
        <v>0.79</v>
      </c>
      <c r="S40" s="292">
        <v>0.81</v>
      </c>
      <c r="T40" s="284">
        <v>0.81</v>
      </c>
      <c r="U40" s="292">
        <f>SUMPRODUCT($X$40:$X$42*$Y$40:$Y$42)</f>
        <v>0.85999999999999988</v>
      </c>
      <c r="V40" s="284">
        <f>+U40/$P$40</f>
        <v>0.85999999999999988</v>
      </c>
      <c r="W40" s="170" t="s">
        <v>188</v>
      </c>
      <c r="X40" s="97">
        <v>0.35</v>
      </c>
      <c r="Y40" s="202">
        <v>0.6</v>
      </c>
      <c r="Z40" s="98" t="s">
        <v>106</v>
      </c>
      <c r="AA40" s="525" t="s">
        <v>242</v>
      </c>
      <c r="AB40" s="522" t="s">
        <v>314</v>
      </c>
      <c r="AC40" s="242" t="s">
        <v>35</v>
      </c>
      <c r="AD40" s="291" t="s">
        <v>112</v>
      </c>
      <c r="AE40" s="290" t="s">
        <v>104</v>
      </c>
      <c r="AF40" s="406" t="s">
        <v>303</v>
      </c>
      <c r="AG40" s="423" t="s">
        <v>172</v>
      </c>
      <c r="AH40" s="487" t="s">
        <v>304</v>
      </c>
      <c r="AI40" s="488">
        <v>299292287</v>
      </c>
      <c r="AJ40" s="489">
        <v>312484200</v>
      </c>
      <c r="AK40" s="490">
        <v>26421500</v>
      </c>
      <c r="AL40" s="488">
        <f>SUM(AJ40)</f>
        <v>312484200</v>
      </c>
      <c r="AM40" s="488">
        <f>SUM(AK40)</f>
        <v>26421500</v>
      </c>
      <c r="AN40" s="491">
        <f>+AM40/AL40</f>
        <v>8.4553075003472172E-2</v>
      </c>
      <c r="AO40" s="488">
        <v>312484200</v>
      </c>
      <c r="AP40" s="488">
        <v>45269500</v>
      </c>
      <c r="AQ40" s="488">
        <f>SUM(AO40)</f>
        <v>312484200</v>
      </c>
      <c r="AR40" s="488">
        <f>SUM(AP40)</f>
        <v>45269500</v>
      </c>
      <c r="AS40" s="491">
        <f>+AR40/AQ40</f>
        <v>0.14486972461327643</v>
      </c>
      <c r="AT40" s="492">
        <v>299292287</v>
      </c>
      <c r="AU40" s="492">
        <v>0</v>
      </c>
      <c r="AV40" s="230">
        <f>SUM(AT40)</f>
        <v>299292287</v>
      </c>
      <c r="AW40" s="230">
        <f>SUM(AU40)</f>
        <v>0</v>
      </c>
      <c r="AX40" s="235">
        <f>+AW40/AV40</f>
        <v>0</v>
      </c>
      <c r="AY40" s="230"/>
      <c r="AZ40" s="230"/>
      <c r="BA40" s="225"/>
      <c r="BB40" s="225"/>
      <c r="BC40" s="227"/>
      <c r="BD40" s="230"/>
      <c r="BE40" s="230"/>
      <c r="BF40" s="225"/>
      <c r="BG40" s="225"/>
      <c r="BH40" s="227"/>
      <c r="BI40" s="230"/>
      <c r="BJ40" s="230"/>
      <c r="BK40" s="225"/>
      <c r="BL40" s="225"/>
      <c r="BM40" s="227"/>
      <c r="BN40" s="230"/>
      <c r="BO40" s="230"/>
      <c r="BP40" s="225"/>
      <c r="BQ40" s="225"/>
      <c r="BR40" s="227"/>
      <c r="BS40" s="230"/>
      <c r="BT40" s="231"/>
      <c r="BU40" s="225"/>
      <c r="BV40" s="225"/>
      <c r="BW40" s="227"/>
      <c r="BX40" s="230"/>
      <c r="BY40" s="230"/>
      <c r="BZ40" s="225"/>
      <c r="CA40" s="225"/>
      <c r="CB40" s="227"/>
      <c r="CC40" s="355"/>
      <c r="CE40" s="11"/>
    </row>
    <row r="41" spans="1:83" ht="96" customHeight="1" x14ac:dyDescent="0.2">
      <c r="A41" s="344"/>
      <c r="B41" s="278"/>
      <c r="C41" s="286"/>
      <c r="D41" s="284"/>
      <c r="E41" s="286"/>
      <c r="F41" s="320"/>
      <c r="G41" s="285"/>
      <c r="H41" s="284"/>
      <c r="I41" s="286"/>
      <c r="J41" s="286"/>
      <c r="K41" s="286"/>
      <c r="L41" s="286"/>
      <c r="M41" s="292"/>
      <c r="N41" s="304"/>
      <c r="O41" s="304"/>
      <c r="P41" s="286"/>
      <c r="Q41" s="292"/>
      <c r="R41" s="284"/>
      <c r="S41" s="292"/>
      <c r="T41" s="284"/>
      <c r="U41" s="292"/>
      <c r="V41" s="284"/>
      <c r="W41" s="171" t="s">
        <v>187</v>
      </c>
      <c r="X41" s="76">
        <v>0.35</v>
      </c>
      <c r="Y41" s="79">
        <v>1</v>
      </c>
      <c r="Z41" s="77" t="s">
        <v>106</v>
      </c>
      <c r="AA41" s="526" t="s">
        <v>211</v>
      </c>
      <c r="AB41" s="523"/>
      <c r="AC41" s="242"/>
      <c r="AD41" s="291"/>
      <c r="AE41" s="290"/>
      <c r="AF41" s="406"/>
      <c r="AG41" s="423"/>
      <c r="AH41" s="487"/>
      <c r="AI41" s="488"/>
      <c r="AJ41" s="489"/>
      <c r="AK41" s="490"/>
      <c r="AL41" s="488"/>
      <c r="AM41" s="488"/>
      <c r="AN41" s="491"/>
      <c r="AO41" s="488"/>
      <c r="AP41" s="488"/>
      <c r="AQ41" s="488"/>
      <c r="AR41" s="488"/>
      <c r="AS41" s="491"/>
      <c r="AT41" s="492"/>
      <c r="AU41" s="492"/>
      <c r="AV41" s="230"/>
      <c r="AW41" s="230"/>
      <c r="AX41" s="235"/>
      <c r="AY41" s="230"/>
      <c r="AZ41" s="230"/>
      <c r="BA41" s="226"/>
      <c r="BB41" s="226"/>
      <c r="BC41" s="228"/>
      <c r="BD41" s="230"/>
      <c r="BE41" s="230"/>
      <c r="BF41" s="226"/>
      <c r="BG41" s="226"/>
      <c r="BH41" s="228"/>
      <c r="BI41" s="230"/>
      <c r="BJ41" s="230"/>
      <c r="BK41" s="226"/>
      <c r="BL41" s="226"/>
      <c r="BM41" s="228"/>
      <c r="BN41" s="230"/>
      <c r="BO41" s="230"/>
      <c r="BP41" s="226"/>
      <c r="BQ41" s="226"/>
      <c r="BR41" s="228"/>
      <c r="BS41" s="230"/>
      <c r="BT41" s="231"/>
      <c r="BU41" s="226"/>
      <c r="BV41" s="226"/>
      <c r="BW41" s="228"/>
      <c r="BX41" s="230"/>
      <c r="BY41" s="230"/>
      <c r="BZ41" s="226"/>
      <c r="CA41" s="226"/>
      <c r="CB41" s="228"/>
      <c r="CC41" s="355"/>
      <c r="CE41" s="11"/>
    </row>
    <row r="42" spans="1:83" ht="324" customHeight="1" x14ac:dyDescent="0.2">
      <c r="A42" s="344"/>
      <c r="B42" s="278"/>
      <c r="C42" s="286"/>
      <c r="D42" s="284"/>
      <c r="E42" s="286"/>
      <c r="F42" s="320"/>
      <c r="G42" s="285"/>
      <c r="H42" s="284"/>
      <c r="I42" s="286"/>
      <c r="J42" s="286"/>
      <c r="K42" s="286"/>
      <c r="L42" s="286"/>
      <c r="M42" s="292"/>
      <c r="N42" s="304"/>
      <c r="O42" s="304"/>
      <c r="P42" s="286"/>
      <c r="Q42" s="292"/>
      <c r="R42" s="284"/>
      <c r="S42" s="292"/>
      <c r="T42" s="284"/>
      <c r="U42" s="292"/>
      <c r="V42" s="284"/>
      <c r="W42" s="170" t="s">
        <v>115</v>
      </c>
      <c r="X42" s="97">
        <v>0.3</v>
      </c>
      <c r="Y42" s="108">
        <v>1</v>
      </c>
      <c r="Z42" s="98" t="s">
        <v>106</v>
      </c>
      <c r="AA42" s="525" t="s">
        <v>243</v>
      </c>
      <c r="AB42" s="524"/>
      <c r="AC42" s="242"/>
      <c r="AD42" s="291"/>
      <c r="AE42" s="290"/>
      <c r="AF42" s="406"/>
      <c r="AG42" s="423"/>
      <c r="AH42" s="487"/>
      <c r="AI42" s="488"/>
      <c r="AJ42" s="489"/>
      <c r="AK42" s="490"/>
      <c r="AL42" s="488"/>
      <c r="AM42" s="488"/>
      <c r="AN42" s="491"/>
      <c r="AO42" s="488"/>
      <c r="AP42" s="488"/>
      <c r="AQ42" s="488"/>
      <c r="AR42" s="488"/>
      <c r="AS42" s="491"/>
      <c r="AT42" s="492"/>
      <c r="AU42" s="492"/>
      <c r="AV42" s="230"/>
      <c r="AW42" s="230"/>
      <c r="AX42" s="235"/>
      <c r="AY42" s="230"/>
      <c r="AZ42" s="230"/>
      <c r="BA42" s="226"/>
      <c r="BB42" s="226"/>
      <c r="BC42" s="228"/>
      <c r="BD42" s="230"/>
      <c r="BE42" s="230"/>
      <c r="BF42" s="226"/>
      <c r="BG42" s="226"/>
      <c r="BH42" s="228"/>
      <c r="BI42" s="230"/>
      <c r="BJ42" s="230"/>
      <c r="BK42" s="226"/>
      <c r="BL42" s="226"/>
      <c r="BM42" s="228"/>
      <c r="BN42" s="230"/>
      <c r="BO42" s="230"/>
      <c r="BP42" s="226"/>
      <c r="BQ42" s="226"/>
      <c r="BR42" s="228"/>
      <c r="BS42" s="230"/>
      <c r="BT42" s="231"/>
      <c r="BU42" s="226"/>
      <c r="BV42" s="226"/>
      <c r="BW42" s="228"/>
      <c r="BX42" s="230"/>
      <c r="BY42" s="230"/>
      <c r="BZ42" s="226"/>
      <c r="CA42" s="226"/>
      <c r="CB42" s="228"/>
      <c r="CC42" s="355"/>
      <c r="CE42" s="11"/>
    </row>
    <row r="43" spans="1:83" ht="74.25" customHeight="1" x14ac:dyDescent="0.2">
      <c r="A43" s="344"/>
      <c r="B43" s="278"/>
      <c r="C43" s="286"/>
      <c r="D43" s="284"/>
      <c r="E43" s="286"/>
      <c r="F43" s="320"/>
      <c r="G43" s="282" t="s">
        <v>163</v>
      </c>
      <c r="H43" s="278">
        <v>0.1</v>
      </c>
      <c r="I43" s="275" t="s">
        <v>33</v>
      </c>
      <c r="J43" s="275" t="s">
        <v>164</v>
      </c>
      <c r="K43" s="293">
        <v>1</v>
      </c>
      <c r="L43" s="275">
        <v>1</v>
      </c>
      <c r="M43" s="293">
        <v>1</v>
      </c>
      <c r="N43" s="293">
        <v>1</v>
      </c>
      <c r="O43" s="293">
        <v>1</v>
      </c>
      <c r="P43" s="293">
        <v>1</v>
      </c>
      <c r="Q43" s="347">
        <f>SUMPRODUCT($X$43*$Y$43)</f>
        <v>0</v>
      </c>
      <c r="R43" s="363">
        <f>+Q43/P43</f>
        <v>0</v>
      </c>
      <c r="S43" s="347">
        <v>0</v>
      </c>
      <c r="T43" s="363">
        <v>0</v>
      </c>
      <c r="U43" s="347">
        <f>SUMPRODUCT($X$43*$Y$43)</f>
        <v>0</v>
      </c>
      <c r="V43" s="363"/>
      <c r="W43" s="252" t="s">
        <v>168</v>
      </c>
      <c r="X43" s="238">
        <v>1</v>
      </c>
      <c r="Y43" s="277">
        <v>0</v>
      </c>
      <c r="Z43" s="254" t="s">
        <v>106</v>
      </c>
      <c r="AA43" s="357"/>
      <c r="AB43" s="301"/>
      <c r="AC43" s="326" t="s">
        <v>35</v>
      </c>
      <c r="AD43" s="359" t="s">
        <v>112</v>
      </c>
      <c r="AE43" s="359" t="s">
        <v>103</v>
      </c>
      <c r="AF43" s="480" t="s">
        <v>298</v>
      </c>
      <c r="AG43" s="478" t="s">
        <v>181</v>
      </c>
      <c r="AH43" s="481" t="s">
        <v>302</v>
      </c>
      <c r="AI43" s="482">
        <v>150000000</v>
      </c>
      <c r="AJ43" s="462">
        <f>+AI43</f>
        <v>150000000</v>
      </c>
      <c r="AK43" s="455">
        <v>0</v>
      </c>
      <c r="AL43" s="483">
        <f>SUM(AJ43:AJ44)</f>
        <v>150000000</v>
      </c>
      <c r="AM43" s="483">
        <f>SUM(AK43:AK44)</f>
        <v>0</v>
      </c>
      <c r="AN43" s="411">
        <f>+AM43/AL43</f>
        <v>0</v>
      </c>
      <c r="AO43" s="484">
        <v>7874152.4400000004</v>
      </c>
      <c r="AP43" s="484">
        <v>0</v>
      </c>
      <c r="AQ43" s="483">
        <f>SUM(AO43:AO44)</f>
        <v>177874152.44</v>
      </c>
      <c r="AR43" s="483">
        <f>SUM(AP43:AP44)</f>
        <v>0</v>
      </c>
      <c r="AS43" s="411">
        <f>+AR43/AQ43</f>
        <v>0</v>
      </c>
      <c r="AT43" s="485">
        <v>150000000</v>
      </c>
      <c r="AU43" s="485">
        <v>0</v>
      </c>
      <c r="AV43" s="225">
        <f>SUM(AT43:AT44)</f>
        <v>200000000</v>
      </c>
      <c r="AW43" s="225">
        <f>SUM(AU43:AU44)</f>
        <v>0</v>
      </c>
      <c r="AX43" s="225">
        <f>+AW43/AV43</f>
        <v>0</v>
      </c>
      <c r="AY43" s="126"/>
      <c r="AZ43" s="126"/>
      <c r="BA43" s="127"/>
      <c r="BB43" s="127"/>
      <c r="BC43" s="128"/>
      <c r="BD43" s="126"/>
      <c r="BE43" s="126"/>
      <c r="BF43" s="127"/>
      <c r="BG43" s="127"/>
      <c r="BH43" s="128"/>
      <c r="BI43" s="126"/>
      <c r="BJ43" s="126"/>
      <c r="BK43" s="127"/>
      <c r="BL43" s="127"/>
      <c r="BM43" s="128"/>
      <c r="BN43" s="126"/>
      <c r="BO43" s="126"/>
      <c r="BP43" s="127"/>
      <c r="BQ43" s="127"/>
      <c r="BR43" s="128"/>
      <c r="BS43" s="126"/>
      <c r="BT43" s="129"/>
      <c r="BU43" s="127"/>
      <c r="BV43" s="127"/>
      <c r="BW43" s="128"/>
      <c r="BX43" s="126"/>
      <c r="BY43" s="126"/>
      <c r="BZ43" s="127"/>
      <c r="CA43" s="127"/>
      <c r="CB43" s="128"/>
      <c r="CC43" s="355"/>
      <c r="CE43" s="11"/>
    </row>
    <row r="44" spans="1:83" s="12" customFormat="1" ht="66" customHeight="1" x14ac:dyDescent="0.2">
      <c r="A44" s="344"/>
      <c r="B44" s="278"/>
      <c r="C44" s="286"/>
      <c r="D44" s="284"/>
      <c r="E44" s="286"/>
      <c r="F44" s="320"/>
      <c r="G44" s="283"/>
      <c r="H44" s="279"/>
      <c r="I44" s="276"/>
      <c r="J44" s="276"/>
      <c r="K44" s="294"/>
      <c r="L44" s="276"/>
      <c r="M44" s="294"/>
      <c r="N44" s="294"/>
      <c r="O44" s="294"/>
      <c r="P44" s="294"/>
      <c r="Q44" s="348"/>
      <c r="R44" s="364"/>
      <c r="S44" s="348"/>
      <c r="T44" s="364"/>
      <c r="U44" s="348"/>
      <c r="V44" s="364"/>
      <c r="W44" s="253"/>
      <c r="X44" s="240"/>
      <c r="Y44" s="279"/>
      <c r="Z44" s="256"/>
      <c r="AA44" s="358"/>
      <c r="AB44" s="302"/>
      <c r="AC44" s="327"/>
      <c r="AD44" s="360"/>
      <c r="AE44" s="360"/>
      <c r="AF44" s="480" t="s">
        <v>299</v>
      </c>
      <c r="AG44" s="478" t="s">
        <v>300</v>
      </c>
      <c r="AH44" s="481" t="s">
        <v>301</v>
      </c>
      <c r="AI44" s="479">
        <v>0</v>
      </c>
      <c r="AJ44" s="479">
        <f>+AI44</f>
        <v>0</v>
      </c>
      <c r="AK44" s="455">
        <v>0</v>
      </c>
      <c r="AL44" s="486"/>
      <c r="AM44" s="486"/>
      <c r="AN44" s="427"/>
      <c r="AO44" s="484">
        <v>170000000</v>
      </c>
      <c r="AP44" s="484">
        <v>0</v>
      </c>
      <c r="AQ44" s="486"/>
      <c r="AR44" s="486"/>
      <c r="AS44" s="427"/>
      <c r="AT44" s="485">
        <v>50000000</v>
      </c>
      <c r="AU44" s="485">
        <v>0</v>
      </c>
      <c r="AV44" s="263"/>
      <c r="AW44" s="263"/>
      <c r="AX44" s="263"/>
      <c r="AY44" s="82"/>
      <c r="AZ44" s="82"/>
      <c r="BA44" s="123"/>
      <c r="BB44" s="123"/>
      <c r="BC44" s="124"/>
      <c r="BD44" s="82"/>
      <c r="BE44" s="82"/>
      <c r="BF44" s="123"/>
      <c r="BG44" s="123"/>
      <c r="BH44" s="124"/>
      <c r="BI44" s="82"/>
      <c r="BJ44" s="84"/>
      <c r="BK44" s="123"/>
      <c r="BL44" s="123"/>
      <c r="BM44" s="124"/>
      <c r="BN44" s="82"/>
      <c r="BO44" s="82"/>
      <c r="BP44" s="123"/>
      <c r="BQ44" s="123"/>
      <c r="BR44" s="124"/>
      <c r="BS44" s="82"/>
      <c r="BT44" s="84"/>
      <c r="BU44" s="123"/>
      <c r="BV44" s="123"/>
      <c r="BW44" s="124"/>
      <c r="BX44" s="92"/>
      <c r="BY44" s="94"/>
      <c r="BZ44" s="121"/>
      <c r="CA44" s="121"/>
      <c r="CB44" s="122"/>
      <c r="CC44" s="355"/>
    </row>
    <row r="45" spans="1:83" ht="117" customHeight="1" x14ac:dyDescent="0.2">
      <c r="A45" s="344"/>
      <c r="B45" s="278"/>
      <c r="C45" s="280" t="s">
        <v>41</v>
      </c>
      <c r="D45" s="277">
        <v>0.35</v>
      </c>
      <c r="E45" s="280"/>
      <c r="F45" s="277"/>
      <c r="G45" s="281" t="s">
        <v>165</v>
      </c>
      <c r="H45" s="277">
        <v>0.8</v>
      </c>
      <c r="I45" s="280" t="s">
        <v>33</v>
      </c>
      <c r="J45" s="280" t="s">
        <v>186</v>
      </c>
      <c r="K45" s="280">
        <v>35</v>
      </c>
      <c r="L45" s="280">
        <v>36</v>
      </c>
      <c r="M45" s="349">
        <v>34</v>
      </c>
      <c r="N45" s="349">
        <v>35</v>
      </c>
      <c r="O45" s="349">
        <v>36</v>
      </c>
      <c r="P45" s="280">
        <v>36</v>
      </c>
      <c r="Q45" s="346">
        <v>0.17</v>
      </c>
      <c r="R45" s="277">
        <f>+Q45/P45*100</f>
        <v>0.47222222222222221</v>
      </c>
      <c r="S45" s="346">
        <v>0.27</v>
      </c>
      <c r="T45" s="380">
        <v>0.73699999999999999</v>
      </c>
      <c r="U45" s="346">
        <f>SUMPRODUCT($X$45:$X$85*$Y$45:$Y$85)</f>
        <v>0.90741820000000173</v>
      </c>
      <c r="V45" s="380">
        <v>1</v>
      </c>
      <c r="W45" s="168" t="s">
        <v>189</v>
      </c>
      <c r="X45" s="203">
        <v>0.4</v>
      </c>
      <c r="Y45" s="203">
        <v>0.36</v>
      </c>
      <c r="Z45" s="103" t="s">
        <v>106</v>
      </c>
      <c r="AA45" s="517" t="s">
        <v>309</v>
      </c>
      <c r="AB45" s="87" t="s">
        <v>223</v>
      </c>
      <c r="AC45" s="325" t="s">
        <v>35</v>
      </c>
      <c r="AD45" s="365" t="s">
        <v>112</v>
      </c>
      <c r="AE45" s="365" t="s">
        <v>102</v>
      </c>
      <c r="AF45" s="417" t="s">
        <v>294</v>
      </c>
      <c r="AG45" s="441" t="s">
        <v>306</v>
      </c>
      <c r="AH45" s="442" t="s">
        <v>305</v>
      </c>
      <c r="AI45" s="410">
        <v>274771466</v>
      </c>
      <c r="AJ45" s="408">
        <f>+AI45</f>
        <v>274771466</v>
      </c>
      <c r="AK45" s="510">
        <v>75578000</v>
      </c>
      <c r="AL45" s="483">
        <f>SUM(AJ45:AJ85)</f>
        <v>3023208834</v>
      </c>
      <c r="AM45" s="488">
        <f>SUM(AK45:AK85)</f>
        <v>284743500</v>
      </c>
      <c r="AN45" s="491">
        <f>+AM45/AL45</f>
        <v>9.4185852064760142E-2</v>
      </c>
      <c r="AO45" s="483">
        <v>203424000</v>
      </c>
      <c r="AP45" s="483">
        <v>128550580</v>
      </c>
      <c r="AQ45" s="488">
        <f>SUM(AO45:AO85)</f>
        <v>2711044301.2999997</v>
      </c>
      <c r="AR45" s="488">
        <f>SUM(AP45:AP85)</f>
        <v>650776930</v>
      </c>
      <c r="AS45" s="411">
        <f>+AR45/AQ45</f>
        <v>0.24004658636081289</v>
      </c>
      <c r="AT45" s="495">
        <v>274771466</v>
      </c>
      <c r="AU45" s="495">
        <v>0</v>
      </c>
      <c r="AV45" s="230">
        <f>SUM(AT45:AT85)</f>
        <v>2771145744</v>
      </c>
      <c r="AW45" s="230">
        <f>SUM(AU45:AU85)</f>
        <v>0</v>
      </c>
      <c r="AX45" s="269">
        <f>+AW45/AV45</f>
        <v>0</v>
      </c>
      <c r="AY45" s="225"/>
      <c r="AZ45" s="225"/>
      <c r="BA45" s="225"/>
      <c r="BB45" s="225"/>
      <c r="BC45" s="295"/>
      <c r="BD45" s="225"/>
      <c r="BE45" s="225"/>
      <c r="BF45" s="225"/>
      <c r="BG45" s="225"/>
      <c r="BH45" s="295"/>
      <c r="BI45" s="225"/>
      <c r="BJ45" s="225"/>
      <c r="BK45" s="225"/>
      <c r="BL45" s="225"/>
      <c r="BM45" s="295"/>
      <c r="BN45" s="225"/>
      <c r="BO45" s="225"/>
      <c r="BP45" s="225"/>
      <c r="BQ45" s="225"/>
      <c r="BR45" s="227"/>
      <c r="BS45" s="334"/>
      <c r="BT45" s="337"/>
      <c r="BU45" s="225"/>
      <c r="BV45" s="225"/>
      <c r="BW45" s="227"/>
      <c r="BX45" s="225"/>
      <c r="BY45" s="225"/>
      <c r="BZ45" s="225"/>
      <c r="CA45" s="225"/>
      <c r="CB45" s="227"/>
      <c r="CC45" s="355"/>
    </row>
    <row r="46" spans="1:83" ht="87" customHeight="1" x14ac:dyDescent="0.2">
      <c r="A46" s="344"/>
      <c r="B46" s="278"/>
      <c r="C46" s="275"/>
      <c r="D46" s="278"/>
      <c r="E46" s="275"/>
      <c r="F46" s="278"/>
      <c r="G46" s="282"/>
      <c r="H46" s="278"/>
      <c r="I46" s="275"/>
      <c r="J46" s="275"/>
      <c r="K46" s="275"/>
      <c r="L46" s="275"/>
      <c r="M46" s="350"/>
      <c r="N46" s="350"/>
      <c r="O46" s="350"/>
      <c r="P46" s="275"/>
      <c r="Q46" s="347"/>
      <c r="R46" s="278"/>
      <c r="S46" s="347"/>
      <c r="T46" s="381"/>
      <c r="U46" s="347"/>
      <c r="V46" s="381"/>
      <c r="W46" s="96" t="s">
        <v>225</v>
      </c>
      <c r="X46" s="204">
        <v>0.2</v>
      </c>
      <c r="Y46" s="204">
        <v>0</v>
      </c>
      <c r="Z46" s="205" t="s">
        <v>106</v>
      </c>
      <c r="AA46" s="99"/>
      <c r="AB46" s="206"/>
      <c r="AC46" s="326"/>
      <c r="AD46" s="359"/>
      <c r="AE46" s="359"/>
      <c r="AF46" s="419"/>
      <c r="AG46" s="493"/>
      <c r="AH46" s="494"/>
      <c r="AI46" s="413"/>
      <c r="AJ46" s="408"/>
      <c r="AK46" s="510"/>
      <c r="AL46" s="511"/>
      <c r="AM46" s="488"/>
      <c r="AN46" s="491"/>
      <c r="AO46" s="511"/>
      <c r="AP46" s="511"/>
      <c r="AQ46" s="488"/>
      <c r="AR46" s="488"/>
      <c r="AS46" s="414"/>
      <c r="AT46" s="496"/>
      <c r="AU46" s="496"/>
      <c r="AV46" s="230"/>
      <c r="AW46" s="230"/>
      <c r="AX46" s="269"/>
      <c r="AY46" s="226"/>
      <c r="AZ46" s="226"/>
      <c r="BA46" s="226"/>
      <c r="BB46" s="226"/>
      <c r="BC46" s="296"/>
      <c r="BD46" s="226"/>
      <c r="BE46" s="226"/>
      <c r="BF46" s="226"/>
      <c r="BG46" s="226"/>
      <c r="BH46" s="296"/>
      <c r="BI46" s="226"/>
      <c r="BJ46" s="226"/>
      <c r="BK46" s="226"/>
      <c r="BL46" s="226"/>
      <c r="BM46" s="296"/>
      <c r="BN46" s="226"/>
      <c r="BO46" s="226"/>
      <c r="BP46" s="226"/>
      <c r="BQ46" s="226"/>
      <c r="BR46" s="228"/>
      <c r="BS46" s="335"/>
      <c r="BT46" s="338"/>
      <c r="BU46" s="226"/>
      <c r="BV46" s="226"/>
      <c r="BW46" s="228"/>
      <c r="BX46" s="226"/>
      <c r="BY46" s="226"/>
      <c r="BZ46" s="226"/>
      <c r="CA46" s="226"/>
      <c r="CB46" s="228"/>
      <c r="CC46" s="355"/>
    </row>
    <row r="47" spans="1:83" ht="195" customHeight="1" x14ac:dyDescent="0.2">
      <c r="A47" s="344"/>
      <c r="B47" s="278"/>
      <c r="C47" s="275"/>
      <c r="D47" s="278"/>
      <c r="E47" s="275"/>
      <c r="F47" s="278"/>
      <c r="G47" s="282"/>
      <c r="H47" s="278"/>
      <c r="I47" s="275"/>
      <c r="J47" s="275"/>
      <c r="K47" s="275"/>
      <c r="L47" s="275"/>
      <c r="M47" s="350"/>
      <c r="N47" s="350"/>
      <c r="O47" s="350"/>
      <c r="P47" s="275"/>
      <c r="Q47" s="347"/>
      <c r="R47" s="278"/>
      <c r="S47" s="347"/>
      <c r="T47" s="381"/>
      <c r="U47" s="347"/>
      <c r="V47" s="381"/>
      <c r="W47" s="116" t="s">
        <v>118</v>
      </c>
      <c r="X47" s="203">
        <v>0.4</v>
      </c>
      <c r="Y47" s="160">
        <v>1</v>
      </c>
      <c r="Z47" s="103" t="s">
        <v>106</v>
      </c>
      <c r="AA47" s="518" t="s">
        <v>310</v>
      </c>
      <c r="AB47" s="88" t="s">
        <v>224</v>
      </c>
      <c r="AC47" s="327"/>
      <c r="AD47" s="360"/>
      <c r="AE47" s="360"/>
      <c r="AF47" s="421"/>
      <c r="AG47" s="447"/>
      <c r="AH47" s="448"/>
      <c r="AI47" s="416"/>
      <c r="AJ47" s="408"/>
      <c r="AK47" s="510"/>
      <c r="AL47" s="511"/>
      <c r="AM47" s="488"/>
      <c r="AN47" s="491"/>
      <c r="AO47" s="511"/>
      <c r="AP47" s="511"/>
      <c r="AQ47" s="488"/>
      <c r="AR47" s="488"/>
      <c r="AS47" s="414"/>
      <c r="AT47" s="497"/>
      <c r="AU47" s="497"/>
      <c r="AV47" s="230"/>
      <c r="AW47" s="230"/>
      <c r="AX47" s="269"/>
      <c r="AY47" s="226"/>
      <c r="AZ47" s="226"/>
      <c r="BA47" s="226"/>
      <c r="BB47" s="226"/>
      <c r="BC47" s="296"/>
      <c r="BD47" s="226"/>
      <c r="BE47" s="226"/>
      <c r="BF47" s="226"/>
      <c r="BG47" s="226"/>
      <c r="BH47" s="296"/>
      <c r="BI47" s="226"/>
      <c r="BJ47" s="226"/>
      <c r="BK47" s="226"/>
      <c r="BL47" s="226"/>
      <c r="BM47" s="296"/>
      <c r="BN47" s="226"/>
      <c r="BO47" s="226"/>
      <c r="BP47" s="226"/>
      <c r="BQ47" s="226"/>
      <c r="BR47" s="228"/>
      <c r="BS47" s="335"/>
      <c r="BT47" s="338"/>
      <c r="BU47" s="226"/>
      <c r="BV47" s="226"/>
      <c r="BW47" s="228"/>
      <c r="BX47" s="226"/>
      <c r="BY47" s="226"/>
      <c r="BZ47" s="226"/>
      <c r="CA47" s="226"/>
      <c r="CB47" s="228"/>
      <c r="CC47" s="355"/>
    </row>
    <row r="48" spans="1:83" ht="288.75" customHeight="1" x14ac:dyDescent="0.2">
      <c r="A48" s="344"/>
      <c r="B48" s="278"/>
      <c r="C48" s="275"/>
      <c r="D48" s="278"/>
      <c r="E48" s="275"/>
      <c r="F48" s="278"/>
      <c r="G48" s="282"/>
      <c r="H48" s="278"/>
      <c r="I48" s="275"/>
      <c r="J48" s="275"/>
      <c r="K48" s="275"/>
      <c r="L48" s="275"/>
      <c r="M48" s="350"/>
      <c r="N48" s="350"/>
      <c r="O48" s="350"/>
      <c r="P48" s="275"/>
      <c r="Q48" s="347"/>
      <c r="R48" s="278"/>
      <c r="S48" s="347"/>
      <c r="T48" s="381"/>
      <c r="U48" s="347"/>
      <c r="V48" s="381"/>
      <c r="W48" s="116" t="s">
        <v>64</v>
      </c>
      <c r="X48" s="153">
        <v>2.64E-2</v>
      </c>
      <c r="Y48" s="203">
        <v>0.36359999999999998</v>
      </c>
      <c r="Z48" s="103" t="s">
        <v>106</v>
      </c>
      <c r="AA48" s="102" t="s">
        <v>244</v>
      </c>
      <c r="AB48" s="429" t="s">
        <v>315</v>
      </c>
      <c r="AC48" s="325" t="s">
        <v>35</v>
      </c>
      <c r="AD48" s="365"/>
      <c r="AE48" s="365" t="s">
        <v>102</v>
      </c>
      <c r="AF48" s="417" t="s">
        <v>294</v>
      </c>
      <c r="AG48" s="441" t="s">
        <v>307</v>
      </c>
      <c r="AH48" s="442" t="s">
        <v>176</v>
      </c>
      <c r="AI48" s="410">
        <v>238682000</v>
      </c>
      <c r="AJ48" s="408"/>
      <c r="AK48" s="510"/>
      <c r="AL48" s="511"/>
      <c r="AM48" s="488"/>
      <c r="AN48" s="491"/>
      <c r="AO48" s="511"/>
      <c r="AP48" s="511"/>
      <c r="AQ48" s="488"/>
      <c r="AR48" s="488"/>
      <c r="AS48" s="414"/>
      <c r="AT48" s="495">
        <v>238682000</v>
      </c>
      <c r="AU48" s="495">
        <v>0</v>
      </c>
      <c r="AV48" s="230"/>
      <c r="AW48" s="230"/>
      <c r="AX48" s="269"/>
      <c r="AY48" s="226"/>
      <c r="AZ48" s="226"/>
      <c r="BA48" s="226"/>
      <c r="BB48" s="226"/>
      <c r="BC48" s="296"/>
      <c r="BD48" s="226"/>
      <c r="BE48" s="226"/>
      <c r="BF48" s="226"/>
      <c r="BG48" s="226"/>
      <c r="BH48" s="296"/>
      <c r="BI48" s="226"/>
      <c r="BJ48" s="226"/>
      <c r="BK48" s="226"/>
      <c r="BL48" s="226"/>
      <c r="BM48" s="296"/>
      <c r="BN48" s="226"/>
      <c r="BO48" s="226"/>
      <c r="BP48" s="226"/>
      <c r="BQ48" s="226"/>
      <c r="BR48" s="228"/>
      <c r="BS48" s="335"/>
      <c r="BT48" s="338"/>
      <c r="BU48" s="226"/>
      <c r="BV48" s="226"/>
      <c r="BW48" s="228"/>
      <c r="BX48" s="226"/>
      <c r="BY48" s="226"/>
      <c r="BZ48" s="226"/>
      <c r="CA48" s="226"/>
      <c r="CB48" s="228"/>
      <c r="CC48" s="355"/>
    </row>
    <row r="49" spans="1:83" ht="115.5" customHeight="1" x14ac:dyDescent="0.2">
      <c r="A49" s="344"/>
      <c r="B49" s="278"/>
      <c r="C49" s="275"/>
      <c r="D49" s="278"/>
      <c r="E49" s="275"/>
      <c r="F49" s="278"/>
      <c r="G49" s="282"/>
      <c r="H49" s="278"/>
      <c r="I49" s="275"/>
      <c r="J49" s="275"/>
      <c r="K49" s="275"/>
      <c r="L49" s="275"/>
      <c r="M49" s="350"/>
      <c r="N49" s="350"/>
      <c r="O49" s="350"/>
      <c r="P49" s="275"/>
      <c r="Q49" s="347"/>
      <c r="R49" s="278"/>
      <c r="S49" s="347"/>
      <c r="T49" s="381"/>
      <c r="U49" s="347"/>
      <c r="V49" s="381"/>
      <c r="W49" s="116" t="s">
        <v>65</v>
      </c>
      <c r="X49" s="153">
        <v>2.63E-2</v>
      </c>
      <c r="Y49" s="201">
        <v>0.36359999999999998</v>
      </c>
      <c r="Z49" s="77" t="s">
        <v>106</v>
      </c>
      <c r="AA49" s="102" t="s">
        <v>245</v>
      </c>
      <c r="AB49" s="429" t="s">
        <v>316</v>
      </c>
      <c r="AC49" s="326"/>
      <c r="AD49" s="359"/>
      <c r="AE49" s="359"/>
      <c r="AF49" s="419"/>
      <c r="AG49" s="493"/>
      <c r="AH49" s="494"/>
      <c r="AI49" s="413"/>
      <c r="AJ49" s="408"/>
      <c r="AK49" s="510"/>
      <c r="AL49" s="511"/>
      <c r="AM49" s="488"/>
      <c r="AN49" s="491"/>
      <c r="AO49" s="511"/>
      <c r="AP49" s="511"/>
      <c r="AQ49" s="488"/>
      <c r="AR49" s="488"/>
      <c r="AS49" s="414"/>
      <c r="AT49" s="496"/>
      <c r="AU49" s="496"/>
      <c r="AV49" s="230"/>
      <c r="AW49" s="230"/>
      <c r="AX49" s="269"/>
      <c r="AY49" s="226"/>
      <c r="AZ49" s="226"/>
      <c r="BA49" s="226"/>
      <c r="BB49" s="226"/>
      <c r="BC49" s="296"/>
      <c r="BD49" s="226"/>
      <c r="BE49" s="226"/>
      <c r="BF49" s="226"/>
      <c r="BG49" s="226"/>
      <c r="BH49" s="296"/>
      <c r="BI49" s="226"/>
      <c r="BJ49" s="226"/>
      <c r="BK49" s="226"/>
      <c r="BL49" s="226"/>
      <c r="BM49" s="296"/>
      <c r="BN49" s="226"/>
      <c r="BO49" s="226"/>
      <c r="BP49" s="226"/>
      <c r="BQ49" s="226"/>
      <c r="BR49" s="228"/>
      <c r="BS49" s="335"/>
      <c r="BT49" s="338"/>
      <c r="BU49" s="226"/>
      <c r="BV49" s="226"/>
      <c r="BW49" s="228"/>
      <c r="BX49" s="226"/>
      <c r="BY49" s="226"/>
      <c r="BZ49" s="226"/>
      <c r="CA49" s="226"/>
      <c r="CB49" s="228"/>
      <c r="CC49" s="355"/>
      <c r="CE49" s="13"/>
    </row>
    <row r="50" spans="1:83" ht="84" customHeight="1" x14ac:dyDescent="0.2">
      <c r="A50" s="344"/>
      <c r="B50" s="278"/>
      <c r="C50" s="275"/>
      <c r="D50" s="278"/>
      <c r="E50" s="275"/>
      <c r="F50" s="278"/>
      <c r="G50" s="282"/>
      <c r="H50" s="278"/>
      <c r="I50" s="275"/>
      <c r="J50" s="275"/>
      <c r="K50" s="275"/>
      <c r="L50" s="275"/>
      <c r="M50" s="350"/>
      <c r="N50" s="350"/>
      <c r="O50" s="350"/>
      <c r="P50" s="275"/>
      <c r="Q50" s="347"/>
      <c r="R50" s="278"/>
      <c r="S50" s="347"/>
      <c r="T50" s="381"/>
      <c r="U50" s="347"/>
      <c r="V50" s="381"/>
      <c r="W50" s="116" t="s">
        <v>66</v>
      </c>
      <c r="X50" s="153">
        <v>2.63E-2</v>
      </c>
      <c r="Y50" s="201">
        <v>0.36359999999999998</v>
      </c>
      <c r="Z50" s="77" t="s">
        <v>106</v>
      </c>
      <c r="AA50" s="102" t="s">
        <v>234</v>
      </c>
      <c r="AB50" s="429" t="s">
        <v>317</v>
      </c>
      <c r="AC50" s="326"/>
      <c r="AD50" s="359"/>
      <c r="AE50" s="359"/>
      <c r="AF50" s="419"/>
      <c r="AG50" s="493"/>
      <c r="AH50" s="494"/>
      <c r="AI50" s="413"/>
      <c r="AJ50" s="408"/>
      <c r="AK50" s="510"/>
      <c r="AL50" s="511"/>
      <c r="AM50" s="488"/>
      <c r="AN50" s="491"/>
      <c r="AO50" s="511"/>
      <c r="AP50" s="511"/>
      <c r="AQ50" s="488"/>
      <c r="AR50" s="488"/>
      <c r="AS50" s="414"/>
      <c r="AT50" s="496"/>
      <c r="AU50" s="496"/>
      <c r="AV50" s="230"/>
      <c r="AW50" s="230"/>
      <c r="AX50" s="269"/>
      <c r="AY50" s="226"/>
      <c r="AZ50" s="226"/>
      <c r="BA50" s="226"/>
      <c r="BB50" s="226"/>
      <c r="BC50" s="296"/>
      <c r="BD50" s="226"/>
      <c r="BE50" s="226"/>
      <c r="BF50" s="226"/>
      <c r="BG50" s="226"/>
      <c r="BH50" s="296"/>
      <c r="BI50" s="226"/>
      <c r="BJ50" s="226"/>
      <c r="BK50" s="226"/>
      <c r="BL50" s="226"/>
      <c r="BM50" s="296"/>
      <c r="BN50" s="226"/>
      <c r="BO50" s="226"/>
      <c r="BP50" s="226"/>
      <c r="BQ50" s="226"/>
      <c r="BR50" s="228"/>
      <c r="BS50" s="335"/>
      <c r="BT50" s="338"/>
      <c r="BU50" s="226"/>
      <c r="BV50" s="226"/>
      <c r="BW50" s="228"/>
      <c r="BX50" s="226"/>
      <c r="BY50" s="226"/>
      <c r="BZ50" s="226"/>
      <c r="CA50" s="226"/>
      <c r="CB50" s="228"/>
      <c r="CC50" s="355"/>
      <c r="CE50" s="13"/>
    </row>
    <row r="51" spans="1:83" ht="159" customHeight="1" x14ac:dyDescent="0.2">
      <c r="A51" s="344"/>
      <c r="B51" s="278"/>
      <c r="C51" s="275"/>
      <c r="D51" s="278"/>
      <c r="E51" s="275"/>
      <c r="F51" s="278"/>
      <c r="G51" s="282"/>
      <c r="H51" s="278"/>
      <c r="I51" s="275"/>
      <c r="J51" s="275"/>
      <c r="K51" s="275"/>
      <c r="L51" s="275"/>
      <c r="M51" s="350"/>
      <c r="N51" s="350"/>
      <c r="O51" s="350"/>
      <c r="P51" s="275"/>
      <c r="Q51" s="347"/>
      <c r="R51" s="278"/>
      <c r="S51" s="347"/>
      <c r="T51" s="381"/>
      <c r="U51" s="347"/>
      <c r="V51" s="381"/>
      <c r="W51" s="116" t="s">
        <v>67</v>
      </c>
      <c r="X51" s="153">
        <v>2.63E-2</v>
      </c>
      <c r="Y51" s="201">
        <v>0.36359999999999998</v>
      </c>
      <c r="Z51" s="77" t="s">
        <v>106</v>
      </c>
      <c r="AA51" s="102" t="s">
        <v>240</v>
      </c>
      <c r="AB51" s="429" t="s">
        <v>318</v>
      </c>
      <c r="AC51" s="326"/>
      <c r="AD51" s="359"/>
      <c r="AE51" s="359"/>
      <c r="AF51" s="419"/>
      <c r="AG51" s="493"/>
      <c r="AH51" s="494"/>
      <c r="AI51" s="413"/>
      <c r="AJ51" s="408"/>
      <c r="AK51" s="510"/>
      <c r="AL51" s="511"/>
      <c r="AM51" s="488"/>
      <c r="AN51" s="491"/>
      <c r="AO51" s="511"/>
      <c r="AP51" s="511"/>
      <c r="AQ51" s="488"/>
      <c r="AR51" s="488"/>
      <c r="AS51" s="414"/>
      <c r="AT51" s="496"/>
      <c r="AU51" s="496"/>
      <c r="AV51" s="230"/>
      <c r="AW51" s="230"/>
      <c r="AX51" s="269"/>
      <c r="AY51" s="226"/>
      <c r="AZ51" s="226"/>
      <c r="BA51" s="226"/>
      <c r="BB51" s="226"/>
      <c r="BC51" s="296"/>
      <c r="BD51" s="226"/>
      <c r="BE51" s="226"/>
      <c r="BF51" s="226"/>
      <c r="BG51" s="226"/>
      <c r="BH51" s="296"/>
      <c r="BI51" s="226"/>
      <c r="BJ51" s="226"/>
      <c r="BK51" s="226"/>
      <c r="BL51" s="226"/>
      <c r="BM51" s="296"/>
      <c r="BN51" s="226"/>
      <c r="BO51" s="226"/>
      <c r="BP51" s="226"/>
      <c r="BQ51" s="226"/>
      <c r="BR51" s="228"/>
      <c r="BS51" s="335"/>
      <c r="BT51" s="338"/>
      <c r="BU51" s="226"/>
      <c r="BV51" s="226"/>
      <c r="BW51" s="228"/>
      <c r="BX51" s="226"/>
      <c r="BY51" s="226"/>
      <c r="BZ51" s="226"/>
      <c r="CA51" s="226"/>
      <c r="CB51" s="228"/>
      <c r="CC51" s="355"/>
      <c r="CE51" s="13"/>
    </row>
    <row r="52" spans="1:83" ht="159" customHeight="1" x14ac:dyDescent="0.2">
      <c r="A52" s="344"/>
      <c r="B52" s="278"/>
      <c r="C52" s="275"/>
      <c r="D52" s="278"/>
      <c r="E52" s="275"/>
      <c r="F52" s="278"/>
      <c r="G52" s="282"/>
      <c r="H52" s="278"/>
      <c r="I52" s="275"/>
      <c r="J52" s="275"/>
      <c r="K52" s="275"/>
      <c r="L52" s="275"/>
      <c r="M52" s="350"/>
      <c r="N52" s="350"/>
      <c r="O52" s="350"/>
      <c r="P52" s="275"/>
      <c r="Q52" s="347"/>
      <c r="R52" s="278"/>
      <c r="S52" s="347"/>
      <c r="T52" s="381"/>
      <c r="U52" s="347"/>
      <c r="V52" s="381"/>
      <c r="W52" s="116" t="s">
        <v>68</v>
      </c>
      <c r="X52" s="153">
        <v>2.63E-2</v>
      </c>
      <c r="Y52" s="201">
        <v>0.36359999999999998</v>
      </c>
      <c r="Z52" s="77" t="s">
        <v>106</v>
      </c>
      <c r="AA52" s="102" t="s">
        <v>246</v>
      </c>
      <c r="AB52" s="429" t="s">
        <v>319</v>
      </c>
      <c r="AC52" s="326"/>
      <c r="AD52" s="359"/>
      <c r="AE52" s="359"/>
      <c r="AF52" s="421"/>
      <c r="AG52" s="447"/>
      <c r="AH52" s="448"/>
      <c r="AI52" s="416"/>
      <c r="AJ52" s="408"/>
      <c r="AK52" s="510"/>
      <c r="AL52" s="511"/>
      <c r="AM52" s="488"/>
      <c r="AN52" s="491"/>
      <c r="AO52" s="486"/>
      <c r="AP52" s="486"/>
      <c r="AQ52" s="488"/>
      <c r="AR52" s="488"/>
      <c r="AS52" s="414"/>
      <c r="AT52" s="497"/>
      <c r="AU52" s="497"/>
      <c r="AV52" s="230"/>
      <c r="AW52" s="230"/>
      <c r="AX52" s="269"/>
      <c r="AY52" s="226"/>
      <c r="AZ52" s="226"/>
      <c r="BA52" s="226"/>
      <c r="BB52" s="226"/>
      <c r="BC52" s="296"/>
      <c r="BD52" s="226"/>
      <c r="BE52" s="226"/>
      <c r="BF52" s="226"/>
      <c r="BG52" s="226"/>
      <c r="BH52" s="296"/>
      <c r="BI52" s="226"/>
      <c r="BJ52" s="226"/>
      <c r="BK52" s="226"/>
      <c r="BL52" s="226"/>
      <c r="BM52" s="296"/>
      <c r="BN52" s="226"/>
      <c r="BO52" s="226"/>
      <c r="BP52" s="226"/>
      <c r="BQ52" s="226"/>
      <c r="BR52" s="228"/>
      <c r="BS52" s="335"/>
      <c r="BT52" s="338"/>
      <c r="BU52" s="226"/>
      <c r="BV52" s="226"/>
      <c r="BW52" s="228"/>
      <c r="BX52" s="226"/>
      <c r="BY52" s="226"/>
      <c r="BZ52" s="226"/>
      <c r="CA52" s="226"/>
      <c r="CB52" s="228"/>
      <c r="CC52" s="355"/>
      <c r="CE52" s="13"/>
    </row>
    <row r="53" spans="1:83" ht="210" customHeight="1" x14ac:dyDescent="0.2">
      <c r="A53" s="344"/>
      <c r="B53" s="278"/>
      <c r="C53" s="275"/>
      <c r="D53" s="278"/>
      <c r="E53" s="275"/>
      <c r="F53" s="278"/>
      <c r="G53" s="282"/>
      <c r="H53" s="278"/>
      <c r="I53" s="275"/>
      <c r="J53" s="275"/>
      <c r="K53" s="275"/>
      <c r="L53" s="275"/>
      <c r="M53" s="350"/>
      <c r="N53" s="350"/>
      <c r="O53" s="350"/>
      <c r="P53" s="275"/>
      <c r="Q53" s="347"/>
      <c r="R53" s="278"/>
      <c r="S53" s="347"/>
      <c r="T53" s="381"/>
      <c r="U53" s="347"/>
      <c r="V53" s="381"/>
      <c r="W53" s="116" t="s">
        <v>69</v>
      </c>
      <c r="X53" s="153">
        <v>2.63E-2</v>
      </c>
      <c r="Y53" s="201">
        <v>0.36359999999999998</v>
      </c>
      <c r="Z53" s="77" t="s">
        <v>106</v>
      </c>
      <c r="AA53" s="102" t="s">
        <v>247</v>
      </c>
      <c r="AB53" s="429" t="s">
        <v>320</v>
      </c>
      <c r="AC53" s="326"/>
      <c r="AD53" s="359"/>
      <c r="AE53" s="359"/>
      <c r="AF53" s="417" t="s">
        <v>294</v>
      </c>
      <c r="AG53" s="505" t="s">
        <v>172</v>
      </c>
      <c r="AH53" s="506" t="s">
        <v>177</v>
      </c>
      <c r="AI53" s="408">
        <v>296824708</v>
      </c>
      <c r="AJ53" s="408">
        <f>+AI53</f>
        <v>296824708</v>
      </c>
      <c r="AK53" s="510">
        <v>40872500</v>
      </c>
      <c r="AL53" s="511"/>
      <c r="AM53" s="488"/>
      <c r="AN53" s="491"/>
      <c r="AO53" s="483">
        <v>287297266</v>
      </c>
      <c r="AP53" s="483">
        <v>62850000</v>
      </c>
      <c r="AQ53" s="488"/>
      <c r="AR53" s="488"/>
      <c r="AS53" s="414"/>
      <c r="AT53" s="495">
        <v>296824708</v>
      </c>
      <c r="AU53" s="495">
        <v>0</v>
      </c>
      <c r="AV53" s="230"/>
      <c r="AW53" s="230"/>
      <c r="AX53" s="269"/>
      <c r="AY53" s="226"/>
      <c r="AZ53" s="226"/>
      <c r="BA53" s="226"/>
      <c r="BB53" s="226"/>
      <c r="BC53" s="296"/>
      <c r="BD53" s="226"/>
      <c r="BE53" s="226"/>
      <c r="BF53" s="226"/>
      <c r="BG53" s="226"/>
      <c r="BH53" s="296"/>
      <c r="BI53" s="226"/>
      <c r="BJ53" s="226"/>
      <c r="BK53" s="226"/>
      <c r="BL53" s="226"/>
      <c r="BM53" s="296"/>
      <c r="BN53" s="226"/>
      <c r="BO53" s="226"/>
      <c r="BP53" s="226"/>
      <c r="BQ53" s="226"/>
      <c r="BR53" s="228"/>
      <c r="BS53" s="335"/>
      <c r="BT53" s="338"/>
      <c r="BU53" s="226"/>
      <c r="BV53" s="226"/>
      <c r="BW53" s="228"/>
      <c r="BX53" s="226"/>
      <c r="BY53" s="226"/>
      <c r="BZ53" s="226"/>
      <c r="CA53" s="226"/>
      <c r="CB53" s="228"/>
      <c r="CC53" s="355"/>
      <c r="CE53" s="13"/>
    </row>
    <row r="54" spans="1:83" ht="76.5" customHeight="1" x14ac:dyDescent="0.2">
      <c r="A54" s="344"/>
      <c r="B54" s="278"/>
      <c r="C54" s="275"/>
      <c r="D54" s="278"/>
      <c r="E54" s="275"/>
      <c r="F54" s="278"/>
      <c r="G54" s="282"/>
      <c r="H54" s="278"/>
      <c r="I54" s="275"/>
      <c r="J54" s="275"/>
      <c r="K54" s="275"/>
      <c r="L54" s="275"/>
      <c r="M54" s="350"/>
      <c r="N54" s="350"/>
      <c r="O54" s="350"/>
      <c r="P54" s="275"/>
      <c r="Q54" s="347"/>
      <c r="R54" s="278"/>
      <c r="S54" s="347"/>
      <c r="T54" s="381"/>
      <c r="U54" s="347"/>
      <c r="V54" s="381"/>
      <c r="W54" s="116" t="s">
        <v>70</v>
      </c>
      <c r="X54" s="153">
        <v>2.63E-2</v>
      </c>
      <c r="Y54" s="201">
        <v>0.36359999999999998</v>
      </c>
      <c r="Z54" s="77" t="s">
        <v>106</v>
      </c>
      <c r="AA54" s="102"/>
      <c r="AB54" s="88"/>
      <c r="AC54" s="326"/>
      <c r="AD54" s="359"/>
      <c r="AE54" s="359"/>
      <c r="AF54" s="419"/>
      <c r="AG54" s="505"/>
      <c r="AH54" s="506"/>
      <c r="AI54" s="408"/>
      <c r="AJ54" s="408"/>
      <c r="AK54" s="510"/>
      <c r="AL54" s="511"/>
      <c r="AM54" s="488"/>
      <c r="AN54" s="491"/>
      <c r="AO54" s="511"/>
      <c r="AP54" s="511"/>
      <c r="AQ54" s="488"/>
      <c r="AR54" s="488"/>
      <c r="AS54" s="414"/>
      <c r="AT54" s="496"/>
      <c r="AU54" s="496"/>
      <c r="AV54" s="230"/>
      <c r="AW54" s="230"/>
      <c r="AX54" s="269"/>
      <c r="AY54" s="226"/>
      <c r="AZ54" s="226"/>
      <c r="BA54" s="226"/>
      <c r="BB54" s="226"/>
      <c r="BC54" s="296"/>
      <c r="BD54" s="226"/>
      <c r="BE54" s="226"/>
      <c r="BF54" s="226"/>
      <c r="BG54" s="226"/>
      <c r="BH54" s="296"/>
      <c r="BI54" s="226"/>
      <c r="BJ54" s="226"/>
      <c r="BK54" s="226"/>
      <c r="BL54" s="226"/>
      <c r="BM54" s="296"/>
      <c r="BN54" s="226"/>
      <c r="BO54" s="226"/>
      <c r="BP54" s="226"/>
      <c r="BQ54" s="226"/>
      <c r="BR54" s="228"/>
      <c r="BS54" s="335"/>
      <c r="BT54" s="338"/>
      <c r="BU54" s="226"/>
      <c r="BV54" s="226"/>
      <c r="BW54" s="228"/>
      <c r="BX54" s="226"/>
      <c r="BY54" s="226"/>
      <c r="BZ54" s="226"/>
      <c r="CA54" s="226"/>
      <c r="CB54" s="228"/>
      <c r="CC54" s="355"/>
      <c r="CE54" s="13"/>
    </row>
    <row r="55" spans="1:83" ht="255.75" customHeight="1" x14ac:dyDescent="0.2">
      <c r="A55" s="344"/>
      <c r="B55" s="278"/>
      <c r="C55" s="275"/>
      <c r="D55" s="278"/>
      <c r="E55" s="275"/>
      <c r="F55" s="278"/>
      <c r="G55" s="282"/>
      <c r="H55" s="278"/>
      <c r="I55" s="275"/>
      <c r="J55" s="275"/>
      <c r="K55" s="275"/>
      <c r="L55" s="275"/>
      <c r="M55" s="350"/>
      <c r="N55" s="350"/>
      <c r="O55" s="350"/>
      <c r="P55" s="275"/>
      <c r="Q55" s="347"/>
      <c r="R55" s="278"/>
      <c r="S55" s="347"/>
      <c r="T55" s="381"/>
      <c r="U55" s="347"/>
      <c r="V55" s="381"/>
      <c r="W55" s="116" t="s">
        <v>71</v>
      </c>
      <c r="X55" s="153">
        <v>2.63E-2</v>
      </c>
      <c r="Y55" s="201">
        <v>0.36359999999999998</v>
      </c>
      <c r="Z55" s="77" t="s">
        <v>106</v>
      </c>
      <c r="AA55" s="102" t="s">
        <v>248</v>
      </c>
      <c r="AB55" s="429" t="s">
        <v>321</v>
      </c>
      <c r="AC55" s="326"/>
      <c r="AD55" s="359"/>
      <c r="AE55" s="359"/>
      <c r="AF55" s="419"/>
      <c r="AG55" s="505"/>
      <c r="AH55" s="506"/>
      <c r="AI55" s="408"/>
      <c r="AJ55" s="408"/>
      <c r="AK55" s="510"/>
      <c r="AL55" s="511"/>
      <c r="AM55" s="488"/>
      <c r="AN55" s="491"/>
      <c r="AO55" s="511"/>
      <c r="AP55" s="511"/>
      <c r="AQ55" s="488"/>
      <c r="AR55" s="488"/>
      <c r="AS55" s="414"/>
      <c r="AT55" s="496"/>
      <c r="AU55" s="496"/>
      <c r="AV55" s="230"/>
      <c r="AW55" s="230"/>
      <c r="AX55" s="269"/>
      <c r="AY55" s="226"/>
      <c r="AZ55" s="226"/>
      <c r="BA55" s="226"/>
      <c r="BB55" s="226"/>
      <c r="BC55" s="296"/>
      <c r="BD55" s="226"/>
      <c r="BE55" s="226"/>
      <c r="BF55" s="226"/>
      <c r="BG55" s="226"/>
      <c r="BH55" s="296"/>
      <c r="BI55" s="226"/>
      <c r="BJ55" s="226"/>
      <c r="BK55" s="226"/>
      <c r="BL55" s="226"/>
      <c r="BM55" s="296"/>
      <c r="BN55" s="226"/>
      <c r="BO55" s="226"/>
      <c r="BP55" s="226"/>
      <c r="BQ55" s="226"/>
      <c r="BR55" s="228"/>
      <c r="BS55" s="335"/>
      <c r="BT55" s="338"/>
      <c r="BU55" s="226"/>
      <c r="BV55" s="226"/>
      <c r="BW55" s="228"/>
      <c r="BX55" s="226"/>
      <c r="BY55" s="226"/>
      <c r="BZ55" s="226"/>
      <c r="CA55" s="226"/>
      <c r="CB55" s="228"/>
      <c r="CC55" s="355"/>
      <c r="CE55" s="13"/>
    </row>
    <row r="56" spans="1:83" ht="352.5" customHeight="1" x14ac:dyDescent="0.2">
      <c r="A56" s="344"/>
      <c r="B56" s="278"/>
      <c r="C56" s="275"/>
      <c r="D56" s="278"/>
      <c r="E56" s="275"/>
      <c r="F56" s="278"/>
      <c r="G56" s="282"/>
      <c r="H56" s="278"/>
      <c r="I56" s="275"/>
      <c r="J56" s="275"/>
      <c r="K56" s="275"/>
      <c r="L56" s="275"/>
      <c r="M56" s="350"/>
      <c r="N56" s="350"/>
      <c r="O56" s="350"/>
      <c r="P56" s="275"/>
      <c r="Q56" s="347"/>
      <c r="R56" s="278"/>
      <c r="S56" s="347"/>
      <c r="T56" s="381"/>
      <c r="U56" s="347"/>
      <c r="V56" s="381"/>
      <c r="W56" s="116" t="s">
        <v>72</v>
      </c>
      <c r="X56" s="153">
        <v>2.63E-2</v>
      </c>
      <c r="Y56" s="201">
        <v>0.36359999999999998</v>
      </c>
      <c r="Z56" s="77" t="s">
        <v>106</v>
      </c>
      <c r="AA56" s="102" t="s">
        <v>249</v>
      </c>
      <c r="AB56" s="429" t="s">
        <v>322</v>
      </c>
      <c r="AC56" s="326"/>
      <c r="AD56" s="359"/>
      <c r="AE56" s="359"/>
      <c r="AF56" s="419"/>
      <c r="AG56" s="505"/>
      <c r="AH56" s="506"/>
      <c r="AI56" s="408"/>
      <c r="AJ56" s="408"/>
      <c r="AK56" s="510"/>
      <c r="AL56" s="511"/>
      <c r="AM56" s="488"/>
      <c r="AN56" s="491"/>
      <c r="AO56" s="511"/>
      <c r="AP56" s="511"/>
      <c r="AQ56" s="488"/>
      <c r="AR56" s="488"/>
      <c r="AS56" s="414"/>
      <c r="AT56" s="496"/>
      <c r="AU56" s="496"/>
      <c r="AV56" s="230"/>
      <c r="AW56" s="230"/>
      <c r="AX56" s="269"/>
      <c r="AY56" s="226"/>
      <c r="AZ56" s="226"/>
      <c r="BA56" s="226"/>
      <c r="BB56" s="226"/>
      <c r="BC56" s="296"/>
      <c r="BD56" s="226"/>
      <c r="BE56" s="226"/>
      <c r="BF56" s="226"/>
      <c r="BG56" s="226"/>
      <c r="BH56" s="296"/>
      <c r="BI56" s="226"/>
      <c r="BJ56" s="226"/>
      <c r="BK56" s="226"/>
      <c r="BL56" s="226"/>
      <c r="BM56" s="296"/>
      <c r="BN56" s="226"/>
      <c r="BO56" s="226"/>
      <c r="BP56" s="226"/>
      <c r="BQ56" s="226"/>
      <c r="BR56" s="228"/>
      <c r="BS56" s="335"/>
      <c r="BT56" s="338"/>
      <c r="BU56" s="226"/>
      <c r="BV56" s="226"/>
      <c r="BW56" s="228"/>
      <c r="BX56" s="226"/>
      <c r="BY56" s="226"/>
      <c r="BZ56" s="226"/>
      <c r="CA56" s="226"/>
      <c r="CB56" s="228"/>
      <c r="CC56" s="355"/>
      <c r="CE56" s="13"/>
    </row>
    <row r="57" spans="1:83" ht="182.25" customHeight="1" x14ac:dyDescent="0.2">
      <c r="A57" s="344"/>
      <c r="B57" s="278"/>
      <c r="C57" s="275"/>
      <c r="D57" s="278"/>
      <c r="E57" s="275"/>
      <c r="F57" s="278"/>
      <c r="G57" s="282"/>
      <c r="H57" s="278"/>
      <c r="I57" s="275"/>
      <c r="J57" s="275"/>
      <c r="K57" s="275"/>
      <c r="L57" s="275"/>
      <c r="M57" s="350"/>
      <c r="N57" s="350"/>
      <c r="O57" s="350"/>
      <c r="P57" s="275"/>
      <c r="Q57" s="347"/>
      <c r="R57" s="278"/>
      <c r="S57" s="347"/>
      <c r="T57" s="381"/>
      <c r="U57" s="347"/>
      <c r="V57" s="381"/>
      <c r="W57" s="96" t="s">
        <v>73</v>
      </c>
      <c r="X57" s="153">
        <v>2.63E-2</v>
      </c>
      <c r="Y57" s="201">
        <v>0.36359999999999998</v>
      </c>
      <c r="Z57" s="78" t="s">
        <v>106</v>
      </c>
      <c r="AA57" s="198" t="s">
        <v>250</v>
      </c>
      <c r="AB57" s="429" t="s">
        <v>323</v>
      </c>
      <c r="AC57" s="326"/>
      <c r="AD57" s="359"/>
      <c r="AE57" s="359"/>
      <c r="AF57" s="421"/>
      <c r="AG57" s="505"/>
      <c r="AH57" s="506"/>
      <c r="AI57" s="408"/>
      <c r="AJ57" s="408"/>
      <c r="AK57" s="510"/>
      <c r="AL57" s="511"/>
      <c r="AM57" s="488"/>
      <c r="AN57" s="491"/>
      <c r="AO57" s="486"/>
      <c r="AP57" s="486"/>
      <c r="AQ57" s="488"/>
      <c r="AR57" s="488"/>
      <c r="AS57" s="414"/>
      <c r="AT57" s="497"/>
      <c r="AU57" s="497"/>
      <c r="AV57" s="230"/>
      <c r="AW57" s="230"/>
      <c r="AX57" s="269"/>
      <c r="AY57" s="226"/>
      <c r="AZ57" s="226"/>
      <c r="BA57" s="226"/>
      <c r="BB57" s="226"/>
      <c r="BC57" s="296"/>
      <c r="BD57" s="226"/>
      <c r="BE57" s="226"/>
      <c r="BF57" s="226"/>
      <c r="BG57" s="226"/>
      <c r="BH57" s="296"/>
      <c r="BI57" s="226"/>
      <c r="BJ57" s="226"/>
      <c r="BK57" s="226"/>
      <c r="BL57" s="226"/>
      <c r="BM57" s="296"/>
      <c r="BN57" s="226"/>
      <c r="BO57" s="226"/>
      <c r="BP57" s="226"/>
      <c r="BQ57" s="226"/>
      <c r="BR57" s="228"/>
      <c r="BS57" s="335"/>
      <c r="BT57" s="338"/>
      <c r="BU57" s="226"/>
      <c r="BV57" s="226"/>
      <c r="BW57" s="228"/>
      <c r="BX57" s="226"/>
      <c r="BY57" s="226"/>
      <c r="BZ57" s="226"/>
      <c r="CA57" s="226"/>
      <c r="CB57" s="228"/>
      <c r="CC57" s="355"/>
      <c r="CE57" s="13"/>
    </row>
    <row r="58" spans="1:83" ht="67.5" customHeight="1" x14ac:dyDescent="0.2">
      <c r="A58" s="344"/>
      <c r="B58" s="278"/>
      <c r="C58" s="275"/>
      <c r="D58" s="278"/>
      <c r="E58" s="275"/>
      <c r="F58" s="278"/>
      <c r="G58" s="282"/>
      <c r="H58" s="278"/>
      <c r="I58" s="275"/>
      <c r="J58" s="275"/>
      <c r="K58" s="275"/>
      <c r="L58" s="275"/>
      <c r="M58" s="350"/>
      <c r="N58" s="350"/>
      <c r="O58" s="350"/>
      <c r="P58" s="275"/>
      <c r="Q58" s="347"/>
      <c r="R58" s="278"/>
      <c r="S58" s="347"/>
      <c r="T58" s="381"/>
      <c r="U58" s="347"/>
      <c r="V58" s="381"/>
      <c r="W58" s="116" t="s">
        <v>74</v>
      </c>
      <c r="X58" s="153">
        <v>2.63E-2</v>
      </c>
      <c r="Y58" s="201">
        <v>0.36359999999999998</v>
      </c>
      <c r="Z58" s="77" t="s">
        <v>106</v>
      </c>
      <c r="AA58" s="88" t="s">
        <v>212</v>
      </c>
      <c r="AB58" s="429" t="s">
        <v>324</v>
      </c>
      <c r="AC58" s="326"/>
      <c r="AD58" s="359"/>
      <c r="AE58" s="359"/>
      <c r="AF58" s="417" t="s">
        <v>294</v>
      </c>
      <c r="AG58" s="441" t="s">
        <v>172</v>
      </c>
      <c r="AH58" s="507" t="s">
        <v>177</v>
      </c>
      <c r="AI58" s="410">
        <v>560867570</v>
      </c>
      <c r="AJ58" s="410">
        <f>+AI58</f>
        <v>560867570</v>
      </c>
      <c r="AK58" s="510">
        <v>0</v>
      </c>
      <c r="AL58" s="511"/>
      <c r="AM58" s="488"/>
      <c r="AN58" s="491"/>
      <c r="AO58" s="483">
        <v>38023160.32</v>
      </c>
      <c r="AP58" s="483">
        <v>0</v>
      </c>
      <c r="AQ58" s="488"/>
      <c r="AR58" s="488"/>
      <c r="AS58" s="414"/>
      <c r="AT58" s="495">
        <v>560867570</v>
      </c>
      <c r="AU58" s="495">
        <v>0</v>
      </c>
      <c r="AV58" s="230"/>
      <c r="AW58" s="230"/>
      <c r="AX58" s="269"/>
      <c r="AY58" s="226"/>
      <c r="AZ58" s="226"/>
      <c r="BA58" s="226"/>
      <c r="BB58" s="226"/>
      <c r="BC58" s="296"/>
      <c r="BD58" s="226"/>
      <c r="BE58" s="226"/>
      <c r="BF58" s="226"/>
      <c r="BG58" s="226"/>
      <c r="BH58" s="296"/>
      <c r="BI58" s="226"/>
      <c r="BJ58" s="226"/>
      <c r="BK58" s="226"/>
      <c r="BL58" s="226"/>
      <c r="BM58" s="296"/>
      <c r="BN58" s="226"/>
      <c r="BO58" s="226"/>
      <c r="BP58" s="226"/>
      <c r="BQ58" s="226"/>
      <c r="BR58" s="228"/>
      <c r="BS58" s="335"/>
      <c r="BT58" s="338"/>
      <c r="BU58" s="226"/>
      <c r="BV58" s="226"/>
      <c r="BW58" s="228"/>
      <c r="BX58" s="226"/>
      <c r="BY58" s="226"/>
      <c r="BZ58" s="226"/>
      <c r="CA58" s="226"/>
      <c r="CB58" s="228"/>
      <c r="CC58" s="355"/>
      <c r="CE58" s="13"/>
    </row>
    <row r="59" spans="1:83" ht="129" customHeight="1" x14ac:dyDescent="0.2">
      <c r="A59" s="344"/>
      <c r="B59" s="278"/>
      <c r="C59" s="275"/>
      <c r="D59" s="278"/>
      <c r="E59" s="275"/>
      <c r="F59" s="278"/>
      <c r="G59" s="282"/>
      <c r="H59" s="278"/>
      <c r="I59" s="275"/>
      <c r="J59" s="275"/>
      <c r="K59" s="275"/>
      <c r="L59" s="275"/>
      <c r="M59" s="350"/>
      <c r="N59" s="350"/>
      <c r="O59" s="350"/>
      <c r="P59" s="275"/>
      <c r="Q59" s="347"/>
      <c r="R59" s="278"/>
      <c r="S59" s="347"/>
      <c r="T59" s="381"/>
      <c r="U59" s="347"/>
      <c r="V59" s="381"/>
      <c r="W59" s="116" t="s">
        <v>75</v>
      </c>
      <c r="X59" s="153">
        <v>2.63E-2</v>
      </c>
      <c r="Y59" s="201">
        <v>0.36359999999999998</v>
      </c>
      <c r="Z59" s="77" t="s">
        <v>106</v>
      </c>
      <c r="AA59" s="102" t="s">
        <v>251</v>
      </c>
      <c r="AB59" s="429" t="s">
        <v>325</v>
      </c>
      <c r="AC59" s="326"/>
      <c r="AD59" s="359"/>
      <c r="AE59" s="359"/>
      <c r="AF59" s="419"/>
      <c r="AG59" s="493"/>
      <c r="AH59" s="508"/>
      <c r="AI59" s="413"/>
      <c r="AJ59" s="413"/>
      <c r="AK59" s="510"/>
      <c r="AL59" s="511"/>
      <c r="AM59" s="488"/>
      <c r="AN59" s="491"/>
      <c r="AO59" s="511"/>
      <c r="AP59" s="511"/>
      <c r="AQ59" s="488"/>
      <c r="AR59" s="488"/>
      <c r="AS59" s="414"/>
      <c r="AT59" s="496"/>
      <c r="AU59" s="496"/>
      <c r="AV59" s="230"/>
      <c r="AW59" s="230"/>
      <c r="AX59" s="269"/>
      <c r="AY59" s="226"/>
      <c r="AZ59" s="226"/>
      <c r="BA59" s="226"/>
      <c r="BB59" s="226"/>
      <c r="BC59" s="296"/>
      <c r="BD59" s="226"/>
      <c r="BE59" s="226"/>
      <c r="BF59" s="226"/>
      <c r="BG59" s="226"/>
      <c r="BH59" s="296"/>
      <c r="BI59" s="226"/>
      <c r="BJ59" s="226"/>
      <c r="BK59" s="226"/>
      <c r="BL59" s="226"/>
      <c r="BM59" s="296"/>
      <c r="BN59" s="226"/>
      <c r="BO59" s="226"/>
      <c r="BP59" s="226"/>
      <c r="BQ59" s="226"/>
      <c r="BR59" s="228"/>
      <c r="BS59" s="335"/>
      <c r="BT59" s="338"/>
      <c r="BU59" s="226"/>
      <c r="BV59" s="226"/>
      <c r="BW59" s="228"/>
      <c r="BX59" s="226"/>
      <c r="BY59" s="226"/>
      <c r="BZ59" s="226"/>
      <c r="CA59" s="226"/>
      <c r="CB59" s="228"/>
      <c r="CC59" s="355"/>
      <c r="CE59" s="13"/>
    </row>
    <row r="60" spans="1:83" ht="190.5" customHeight="1" x14ac:dyDescent="0.2">
      <c r="A60" s="344"/>
      <c r="B60" s="278"/>
      <c r="C60" s="275"/>
      <c r="D60" s="278"/>
      <c r="E60" s="275"/>
      <c r="F60" s="278"/>
      <c r="G60" s="282"/>
      <c r="H60" s="278"/>
      <c r="I60" s="275"/>
      <c r="J60" s="275"/>
      <c r="K60" s="275"/>
      <c r="L60" s="275"/>
      <c r="M60" s="350"/>
      <c r="N60" s="350"/>
      <c r="O60" s="350"/>
      <c r="P60" s="275"/>
      <c r="Q60" s="347"/>
      <c r="R60" s="278"/>
      <c r="S60" s="347"/>
      <c r="T60" s="381"/>
      <c r="U60" s="347"/>
      <c r="V60" s="381"/>
      <c r="W60" s="116" t="s">
        <v>76</v>
      </c>
      <c r="X60" s="153">
        <v>2.63E-2</v>
      </c>
      <c r="Y60" s="201">
        <v>0.36359999999999998</v>
      </c>
      <c r="Z60" s="77" t="s">
        <v>106</v>
      </c>
      <c r="AA60" s="102" t="s">
        <v>252</v>
      </c>
      <c r="AB60" s="429" t="s">
        <v>326</v>
      </c>
      <c r="AC60" s="326"/>
      <c r="AD60" s="359"/>
      <c r="AE60" s="359"/>
      <c r="AF60" s="419"/>
      <c r="AG60" s="493"/>
      <c r="AH60" s="508"/>
      <c r="AI60" s="413"/>
      <c r="AJ60" s="413"/>
      <c r="AK60" s="510"/>
      <c r="AL60" s="511"/>
      <c r="AM60" s="488"/>
      <c r="AN60" s="491"/>
      <c r="AO60" s="511"/>
      <c r="AP60" s="511"/>
      <c r="AQ60" s="488"/>
      <c r="AR60" s="488"/>
      <c r="AS60" s="414"/>
      <c r="AT60" s="496"/>
      <c r="AU60" s="496"/>
      <c r="AV60" s="230"/>
      <c r="AW60" s="230"/>
      <c r="AX60" s="269"/>
      <c r="AY60" s="226"/>
      <c r="AZ60" s="226"/>
      <c r="BA60" s="226"/>
      <c r="BB60" s="226"/>
      <c r="BC60" s="296"/>
      <c r="BD60" s="226"/>
      <c r="BE60" s="226"/>
      <c r="BF60" s="226"/>
      <c r="BG60" s="226"/>
      <c r="BH60" s="296"/>
      <c r="BI60" s="226"/>
      <c r="BJ60" s="226"/>
      <c r="BK60" s="226"/>
      <c r="BL60" s="226"/>
      <c r="BM60" s="296"/>
      <c r="BN60" s="226"/>
      <c r="BO60" s="226"/>
      <c r="BP60" s="226"/>
      <c r="BQ60" s="226"/>
      <c r="BR60" s="228"/>
      <c r="BS60" s="335"/>
      <c r="BT60" s="338"/>
      <c r="BU60" s="226"/>
      <c r="BV60" s="226"/>
      <c r="BW60" s="228"/>
      <c r="BX60" s="226"/>
      <c r="BY60" s="226"/>
      <c r="BZ60" s="226"/>
      <c r="CA60" s="226"/>
      <c r="CB60" s="228"/>
      <c r="CC60" s="355"/>
      <c r="CE60" s="13"/>
    </row>
    <row r="61" spans="1:83" ht="159" customHeight="1" x14ac:dyDescent="0.2">
      <c r="A61" s="344"/>
      <c r="B61" s="278"/>
      <c r="C61" s="275"/>
      <c r="D61" s="278"/>
      <c r="E61" s="275"/>
      <c r="F61" s="278"/>
      <c r="G61" s="282"/>
      <c r="H61" s="278"/>
      <c r="I61" s="275"/>
      <c r="J61" s="275"/>
      <c r="K61" s="275"/>
      <c r="L61" s="275"/>
      <c r="M61" s="350"/>
      <c r="N61" s="350"/>
      <c r="O61" s="350"/>
      <c r="P61" s="275"/>
      <c r="Q61" s="347"/>
      <c r="R61" s="278"/>
      <c r="S61" s="347"/>
      <c r="T61" s="381"/>
      <c r="U61" s="347"/>
      <c r="V61" s="381"/>
      <c r="W61" s="116" t="s">
        <v>77</v>
      </c>
      <c r="X61" s="153">
        <v>2.63E-2</v>
      </c>
      <c r="Y61" s="201">
        <v>0.36359999999999998</v>
      </c>
      <c r="Z61" s="77" t="s">
        <v>106</v>
      </c>
      <c r="AA61" s="102" t="s">
        <v>253</v>
      </c>
      <c r="AB61" s="429" t="s">
        <v>327</v>
      </c>
      <c r="AC61" s="326"/>
      <c r="AD61" s="359"/>
      <c r="AE61" s="359"/>
      <c r="AF61" s="421"/>
      <c r="AG61" s="447"/>
      <c r="AH61" s="509"/>
      <c r="AI61" s="416"/>
      <c r="AJ61" s="416"/>
      <c r="AK61" s="510"/>
      <c r="AL61" s="511"/>
      <c r="AM61" s="488"/>
      <c r="AN61" s="491"/>
      <c r="AO61" s="486"/>
      <c r="AP61" s="486"/>
      <c r="AQ61" s="488"/>
      <c r="AR61" s="488"/>
      <c r="AS61" s="414"/>
      <c r="AT61" s="497"/>
      <c r="AU61" s="497"/>
      <c r="AV61" s="230"/>
      <c r="AW61" s="230"/>
      <c r="AX61" s="269"/>
      <c r="AY61" s="226"/>
      <c r="AZ61" s="226"/>
      <c r="BA61" s="226"/>
      <c r="BB61" s="226"/>
      <c r="BC61" s="296"/>
      <c r="BD61" s="226"/>
      <c r="BE61" s="226"/>
      <c r="BF61" s="226"/>
      <c r="BG61" s="226"/>
      <c r="BH61" s="296"/>
      <c r="BI61" s="226"/>
      <c r="BJ61" s="226"/>
      <c r="BK61" s="226"/>
      <c r="BL61" s="226"/>
      <c r="BM61" s="296"/>
      <c r="BN61" s="226"/>
      <c r="BO61" s="226"/>
      <c r="BP61" s="226"/>
      <c r="BQ61" s="226"/>
      <c r="BR61" s="228"/>
      <c r="BS61" s="335"/>
      <c r="BT61" s="338"/>
      <c r="BU61" s="226"/>
      <c r="BV61" s="226"/>
      <c r="BW61" s="228"/>
      <c r="BX61" s="226"/>
      <c r="BY61" s="226"/>
      <c r="BZ61" s="226"/>
      <c r="CA61" s="226"/>
      <c r="CB61" s="228"/>
      <c r="CC61" s="355"/>
      <c r="CE61" s="13"/>
    </row>
    <row r="62" spans="1:83" ht="108" customHeight="1" x14ac:dyDescent="0.2">
      <c r="A62" s="344"/>
      <c r="B62" s="278"/>
      <c r="C62" s="275"/>
      <c r="D62" s="278"/>
      <c r="E62" s="275"/>
      <c r="F62" s="278"/>
      <c r="G62" s="282"/>
      <c r="H62" s="278"/>
      <c r="I62" s="275"/>
      <c r="J62" s="275"/>
      <c r="K62" s="275"/>
      <c r="L62" s="275"/>
      <c r="M62" s="350"/>
      <c r="N62" s="350"/>
      <c r="O62" s="350"/>
      <c r="P62" s="275"/>
      <c r="Q62" s="347"/>
      <c r="R62" s="278"/>
      <c r="S62" s="347"/>
      <c r="T62" s="381"/>
      <c r="U62" s="347"/>
      <c r="V62" s="381"/>
      <c r="W62" s="116" t="s">
        <v>78</v>
      </c>
      <c r="X62" s="153">
        <v>2.63E-2</v>
      </c>
      <c r="Y62" s="201">
        <v>0.36359999999999998</v>
      </c>
      <c r="Z62" s="77" t="s">
        <v>106</v>
      </c>
      <c r="AA62" s="102" t="s">
        <v>254</v>
      </c>
      <c r="AB62" s="429" t="s">
        <v>328</v>
      </c>
      <c r="AC62" s="326"/>
      <c r="AD62" s="359"/>
      <c r="AE62" s="359"/>
      <c r="AF62" s="417" t="s">
        <v>295</v>
      </c>
      <c r="AG62" s="441" t="s">
        <v>179</v>
      </c>
      <c r="AH62" s="442" t="s">
        <v>308</v>
      </c>
      <c r="AI62" s="410">
        <v>0</v>
      </c>
      <c r="AJ62" s="408">
        <v>11695777</v>
      </c>
      <c r="AK62" s="510">
        <v>0</v>
      </c>
      <c r="AL62" s="511"/>
      <c r="AM62" s="488"/>
      <c r="AN62" s="491"/>
      <c r="AO62" s="483">
        <v>11695777</v>
      </c>
      <c r="AP62" s="483">
        <v>0</v>
      </c>
      <c r="AQ62" s="488"/>
      <c r="AR62" s="488"/>
      <c r="AS62" s="414"/>
      <c r="AT62" s="495">
        <v>1400000000</v>
      </c>
      <c r="AU62" s="495">
        <v>0</v>
      </c>
      <c r="AV62" s="230"/>
      <c r="AW62" s="230"/>
      <c r="AX62" s="269"/>
      <c r="AY62" s="226"/>
      <c r="AZ62" s="226"/>
      <c r="BA62" s="226"/>
      <c r="BB62" s="226"/>
      <c r="BC62" s="296"/>
      <c r="BD62" s="226"/>
      <c r="BE62" s="226"/>
      <c r="BF62" s="226"/>
      <c r="BG62" s="226"/>
      <c r="BH62" s="296"/>
      <c r="BI62" s="226"/>
      <c r="BJ62" s="226"/>
      <c r="BK62" s="226"/>
      <c r="BL62" s="226"/>
      <c r="BM62" s="296"/>
      <c r="BN62" s="226"/>
      <c r="BO62" s="226"/>
      <c r="BP62" s="226"/>
      <c r="BQ62" s="226"/>
      <c r="BR62" s="228"/>
      <c r="BS62" s="335"/>
      <c r="BT62" s="338"/>
      <c r="BU62" s="226"/>
      <c r="BV62" s="226"/>
      <c r="BW62" s="228"/>
      <c r="BX62" s="226"/>
      <c r="BY62" s="226"/>
      <c r="BZ62" s="226"/>
      <c r="CA62" s="226"/>
      <c r="CB62" s="228"/>
      <c r="CC62" s="355"/>
      <c r="CE62" s="13"/>
    </row>
    <row r="63" spans="1:83" ht="203.25" customHeight="1" x14ac:dyDescent="0.2">
      <c r="A63" s="344"/>
      <c r="B63" s="278"/>
      <c r="C63" s="275"/>
      <c r="D63" s="278"/>
      <c r="E63" s="275"/>
      <c r="F63" s="278"/>
      <c r="G63" s="282"/>
      <c r="H63" s="278"/>
      <c r="I63" s="275"/>
      <c r="J63" s="275"/>
      <c r="K63" s="275"/>
      <c r="L63" s="275"/>
      <c r="M63" s="350"/>
      <c r="N63" s="350"/>
      <c r="O63" s="350"/>
      <c r="P63" s="275"/>
      <c r="Q63" s="347"/>
      <c r="R63" s="278"/>
      <c r="S63" s="347"/>
      <c r="T63" s="381"/>
      <c r="U63" s="347"/>
      <c r="V63" s="381"/>
      <c r="W63" s="116" t="s">
        <v>79</v>
      </c>
      <c r="X63" s="153">
        <v>2.63E-2</v>
      </c>
      <c r="Y63" s="201">
        <v>0.36359999999999998</v>
      </c>
      <c r="Z63" s="77" t="s">
        <v>106</v>
      </c>
      <c r="AA63" s="102" t="s">
        <v>255</v>
      </c>
      <c r="AB63" s="429" t="s">
        <v>329</v>
      </c>
      <c r="AC63" s="326"/>
      <c r="AD63" s="359"/>
      <c r="AE63" s="359"/>
      <c r="AF63" s="419"/>
      <c r="AG63" s="493"/>
      <c r="AH63" s="494"/>
      <c r="AI63" s="413"/>
      <c r="AJ63" s="408"/>
      <c r="AK63" s="510"/>
      <c r="AL63" s="511"/>
      <c r="AM63" s="488"/>
      <c r="AN63" s="491"/>
      <c r="AO63" s="511"/>
      <c r="AP63" s="511"/>
      <c r="AQ63" s="488"/>
      <c r="AR63" s="488"/>
      <c r="AS63" s="414"/>
      <c r="AT63" s="496"/>
      <c r="AU63" s="496"/>
      <c r="AV63" s="230"/>
      <c r="AW63" s="230"/>
      <c r="AX63" s="269"/>
      <c r="AY63" s="226"/>
      <c r="AZ63" s="226"/>
      <c r="BA63" s="226"/>
      <c r="BB63" s="226"/>
      <c r="BC63" s="296"/>
      <c r="BD63" s="226"/>
      <c r="BE63" s="226"/>
      <c r="BF63" s="226"/>
      <c r="BG63" s="226"/>
      <c r="BH63" s="296"/>
      <c r="BI63" s="226"/>
      <c r="BJ63" s="226"/>
      <c r="BK63" s="226"/>
      <c r="BL63" s="226"/>
      <c r="BM63" s="296"/>
      <c r="BN63" s="226"/>
      <c r="BO63" s="226"/>
      <c r="BP63" s="226"/>
      <c r="BQ63" s="226"/>
      <c r="BR63" s="228"/>
      <c r="BS63" s="335"/>
      <c r="BT63" s="338"/>
      <c r="BU63" s="226"/>
      <c r="BV63" s="226"/>
      <c r="BW63" s="228"/>
      <c r="BX63" s="226"/>
      <c r="BY63" s="226"/>
      <c r="BZ63" s="226"/>
      <c r="CA63" s="226"/>
      <c r="CB63" s="228"/>
      <c r="CC63" s="355"/>
      <c r="CE63" s="13"/>
    </row>
    <row r="64" spans="1:83" ht="144.75" customHeight="1" x14ac:dyDescent="0.2">
      <c r="A64" s="344"/>
      <c r="B64" s="278"/>
      <c r="C64" s="275"/>
      <c r="D64" s="278"/>
      <c r="E64" s="275"/>
      <c r="F64" s="278"/>
      <c r="G64" s="282"/>
      <c r="H64" s="278"/>
      <c r="I64" s="275"/>
      <c r="J64" s="275"/>
      <c r="K64" s="275"/>
      <c r="L64" s="275"/>
      <c r="M64" s="350"/>
      <c r="N64" s="350"/>
      <c r="O64" s="350"/>
      <c r="P64" s="275"/>
      <c r="Q64" s="347"/>
      <c r="R64" s="278"/>
      <c r="S64" s="347"/>
      <c r="T64" s="381"/>
      <c r="U64" s="347"/>
      <c r="V64" s="381"/>
      <c r="W64" s="116" t="s">
        <v>80</v>
      </c>
      <c r="X64" s="153">
        <v>2.63E-2</v>
      </c>
      <c r="Y64" s="201">
        <v>0.36359999999999998</v>
      </c>
      <c r="Z64" s="77" t="s">
        <v>106</v>
      </c>
      <c r="AA64" s="102" t="s">
        <v>256</v>
      </c>
      <c r="AB64" s="429" t="s">
        <v>330</v>
      </c>
      <c r="AC64" s="326"/>
      <c r="AD64" s="359"/>
      <c r="AE64" s="359"/>
      <c r="AF64" s="419"/>
      <c r="AG64" s="493"/>
      <c r="AH64" s="494"/>
      <c r="AI64" s="413"/>
      <c r="AJ64" s="408"/>
      <c r="AK64" s="510"/>
      <c r="AL64" s="511"/>
      <c r="AM64" s="488"/>
      <c r="AN64" s="491"/>
      <c r="AO64" s="511"/>
      <c r="AP64" s="511"/>
      <c r="AQ64" s="488"/>
      <c r="AR64" s="488"/>
      <c r="AS64" s="414"/>
      <c r="AT64" s="496"/>
      <c r="AU64" s="496"/>
      <c r="AV64" s="230"/>
      <c r="AW64" s="230"/>
      <c r="AX64" s="269"/>
      <c r="AY64" s="226"/>
      <c r="AZ64" s="226"/>
      <c r="BA64" s="226"/>
      <c r="BB64" s="226"/>
      <c r="BC64" s="296"/>
      <c r="BD64" s="226"/>
      <c r="BE64" s="226"/>
      <c r="BF64" s="226"/>
      <c r="BG64" s="226"/>
      <c r="BH64" s="296"/>
      <c r="BI64" s="226"/>
      <c r="BJ64" s="226"/>
      <c r="BK64" s="226"/>
      <c r="BL64" s="226"/>
      <c r="BM64" s="296"/>
      <c r="BN64" s="226"/>
      <c r="BO64" s="226"/>
      <c r="BP64" s="226"/>
      <c r="BQ64" s="226"/>
      <c r="BR64" s="228"/>
      <c r="BS64" s="335"/>
      <c r="BT64" s="338"/>
      <c r="BU64" s="226"/>
      <c r="BV64" s="226"/>
      <c r="BW64" s="228"/>
      <c r="BX64" s="226"/>
      <c r="BY64" s="226"/>
      <c r="BZ64" s="226"/>
      <c r="CA64" s="226"/>
      <c r="CB64" s="228"/>
      <c r="CC64" s="355"/>
      <c r="CE64" s="13"/>
    </row>
    <row r="65" spans="1:83" ht="194.25" customHeight="1" x14ac:dyDescent="0.2">
      <c r="A65" s="344"/>
      <c r="B65" s="278"/>
      <c r="C65" s="275"/>
      <c r="D65" s="278"/>
      <c r="E65" s="275"/>
      <c r="F65" s="278"/>
      <c r="G65" s="282"/>
      <c r="H65" s="278"/>
      <c r="I65" s="275"/>
      <c r="J65" s="275"/>
      <c r="K65" s="275"/>
      <c r="L65" s="275"/>
      <c r="M65" s="350"/>
      <c r="N65" s="350"/>
      <c r="O65" s="350"/>
      <c r="P65" s="275"/>
      <c r="Q65" s="347"/>
      <c r="R65" s="278"/>
      <c r="S65" s="347"/>
      <c r="T65" s="381"/>
      <c r="U65" s="347"/>
      <c r="V65" s="381"/>
      <c r="W65" s="96" t="s">
        <v>81</v>
      </c>
      <c r="X65" s="153">
        <v>2.63E-2</v>
      </c>
      <c r="Y65" s="201">
        <v>0.36359999999999998</v>
      </c>
      <c r="Z65" s="98" t="s">
        <v>106</v>
      </c>
      <c r="AA65" s="198" t="s">
        <v>257</v>
      </c>
      <c r="AB65" s="527" t="s">
        <v>331</v>
      </c>
      <c r="AC65" s="326"/>
      <c r="AD65" s="359"/>
      <c r="AE65" s="359"/>
      <c r="AF65" s="419"/>
      <c r="AG65" s="493"/>
      <c r="AH65" s="494"/>
      <c r="AI65" s="413"/>
      <c r="AJ65" s="408"/>
      <c r="AK65" s="510"/>
      <c r="AL65" s="511"/>
      <c r="AM65" s="488"/>
      <c r="AN65" s="491"/>
      <c r="AO65" s="511"/>
      <c r="AP65" s="511"/>
      <c r="AQ65" s="488"/>
      <c r="AR65" s="488"/>
      <c r="AS65" s="414"/>
      <c r="AT65" s="496"/>
      <c r="AU65" s="496"/>
      <c r="AV65" s="230"/>
      <c r="AW65" s="230"/>
      <c r="AX65" s="269"/>
      <c r="AY65" s="226"/>
      <c r="AZ65" s="226"/>
      <c r="BA65" s="226"/>
      <c r="BB65" s="226"/>
      <c r="BC65" s="296"/>
      <c r="BD65" s="226"/>
      <c r="BE65" s="226"/>
      <c r="BF65" s="226"/>
      <c r="BG65" s="226"/>
      <c r="BH65" s="296"/>
      <c r="BI65" s="226"/>
      <c r="BJ65" s="226"/>
      <c r="BK65" s="226"/>
      <c r="BL65" s="226"/>
      <c r="BM65" s="296"/>
      <c r="BN65" s="226"/>
      <c r="BO65" s="226"/>
      <c r="BP65" s="226"/>
      <c r="BQ65" s="226"/>
      <c r="BR65" s="228"/>
      <c r="BS65" s="335"/>
      <c r="BT65" s="338"/>
      <c r="BU65" s="226"/>
      <c r="BV65" s="226"/>
      <c r="BW65" s="228"/>
      <c r="BX65" s="226"/>
      <c r="BY65" s="226"/>
      <c r="BZ65" s="226"/>
      <c r="CA65" s="226"/>
      <c r="CB65" s="228"/>
      <c r="CC65" s="355"/>
      <c r="CE65" s="13"/>
    </row>
    <row r="66" spans="1:83" ht="107.25" customHeight="1" x14ac:dyDescent="0.2">
      <c r="A66" s="344"/>
      <c r="B66" s="278"/>
      <c r="C66" s="275"/>
      <c r="D66" s="278"/>
      <c r="E66" s="275"/>
      <c r="F66" s="278"/>
      <c r="G66" s="282"/>
      <c r="H66" s="278"/>
      <c r="I66" s="275"/>
      <c r="J66" s="275"/>
      <c r="K66" s="275"/>
      <c r="L66" s="275"/>
      <c r="M66" s="350"/>
      <c r="N66" s="350"/>
      <c r="O66" s="350"/>
      <c r="P66" s="275"/>
      <c r="Q66" s="347"/>
      <c r="R66" s="278"/>
      <c r="S66" s="347"/>
      <c r="T66" s="381"/>
      <c r="U66" s="347"/>
      <c r="V66" s="381"/>
      <c r="W66" s="116" t="s">
        <v>82</v>
      </c>
      <c r="X66" s="153">
        <v>2.63E-2</v>
      </c>
      <c r="Y66" s="201">
        <v>0.36359999999999998</v>
      </c>
      <c r="Z66" s="77" t="s">
        <v>106</v>
      </c>
      <c r="AA66" s="88" t="s">
        <v>258</v>
      </c>
      <c r="AB66" s="429" t="s">
        <v>332</v>
      </c>
      <c r="AC66" s="326"/>
      <c r="AD66" s="359"/>
      <c r="AE66" s="359"/>
      <c r="AF66" s="419"/>
      <c r="AG66" s="493"/>
      <c r="AH66" s="494"/>
      <c r="AI66" s="413"/>
      <c r="AJ66" s="408"/>
      <c r="AK66" s="510"/>
      <c r="AL66" s="511"/>
      <c r="AM66" s="488"/>
      <c r="AN66" s="491"/>
      <c r="AO66" s="511"/>
      <c r="AP66" s="511"/>
      <c r="AQ66" s="488"/>
      <c r="AR66" s="488"/>
      <c r="AS66" s="414"/>
      <c r="AT66" s="496"/>
      <c r="AU66" s="496"/>
      <c r="AV66" s="230"/>
      <c r="AW66" s="230"/>
      <c r="AX66" s="269"/>
      <c r="AY66" s="226"/>
      <c r="AZ66" s="226"/>
      <c r="BA66" s="226"/>
      <c r="BB66" s="226"/>
      <c r="BC66" s="296"/>
      <c r="BD66" s="226"/>
      <c r="BE66" s="226"/>
      <c r="BF66" s="226"/>
      <c r="BG66" s="226"/>
      <c r="BH66" s="296"/>
      <c r="BI66" s="226"/>
      <c r="BJ66" s="226"/>
      <c r="BK66" s="226"/>
      <c r="BL66" s="226"/>
      <c r="BM66" s="296"/>
      <c r="BN66" s="226"/>
      <c r="BO66" s="226"/>
      <c r="BP66" s="226"/>
      <c r="BQ66" s="226"/>
      <c r="BR66" s="228"/>
      <c r="BS66" s="335"/>
      <c r="BT66" s="338"/>
      <c r="BU66" s="226"/>
      <c r="BV66" s="226"/>
      <c r="BW66" s="228"/>
      <c r="BX66" s="226"/>
      <c r="BY66" s="226"/>
      <c r="BZ66" s="226"/>
      <c r="CA66" s="226"/>
      <c r="CB66" s="228"/>
      <c r="CC66" s="355"/>
      <c r="CE66" s="13"/>
    </row>
    <row r="67" spans="1:83" ht="129" customHeight="1" x14ac:dyDescent="0.2">
      <c r="A67" s="344"/>
      <c r="B67" s="278"/>
      <c r="C67" s="275"/>
      <c r="D67" s="278"/>
      <c r="E67" s="275"/>
      <c r="F67" s="278"/>
      <c r="G67" s="282"/>
      <c r="H67" s="278"/>
      <c r="I67" s="275"/>
      <c r="J67" s="275"/>
      <c r="K67" s="275"/>
      <c r="L67" s="275"/>
      <c r="M67" s="350"/>
      <c r="N67" s="350"/>
      <c r="O67" s="350"/>
      <c r="P67" s="275"/>
      <c r="Q67" s="347"/>
      <c r="R67" s="278"/>
      <c r="S67" s="347"/>
      <c r="T67" s="381"/>
      <c r="U67" s="347"/>
      <c r="V67" s="381"/>
      <c r="W67" s="116" t="s">
        <v>83</v>
      </c>
      <c r="X67" s="153">
        <v>2.63E-2</v>
      </c>
      <c r="Y67" s="201">
        <v>0.36359999999999998</v>
      </c>
      <c r="Z67" s="77" t="s">
        <v>106</v>
      </c>
      <c r="AA67" s="88" t="s">
        <v>259</v>
      </c>
      <c r="AB67" s="429" t="s">
        <v>333</v>
      </c>
      <c r="AC67" s="326"/>
      <c r="AD67" s="359"/>
      <c r="AE67" s="359"/>
      <c r="AF67" s="419"/>
      <c r="AG67" s="493"/>
      <c r="AH67" s="494"/>
      <c r="AI67" s="413"/>
      <c r="AJ67" s="408"/>
      <c r="AK67" s="510"/>
      <c r="AL67" s="511"/>
      <c r="AM67" s="488"/>
      <c r="AN67" s="491"/>
      <c r="AO67" s="486"/>
      <c r="AP67" s="486"/>
      <c r="AQ67" s="488"/>
      <c r="AR67" s="488"/>
      <c r="AS67" s="414"/>
      <c r="AT67" s="496"/>
      <c r="AU67" s="496"/>
      <c r="AV67" s="230"/>
      <c r="AW67" s="230"/>
      <c r="AX67" s="269"/>
      <c r="AY67" s="226"/>
      <c r="AZ67" s="226"/>
      <c r="BA67" s="226"/>
      <c r="BB67" s="226"/>
      <c r="BC67" s="296"/>
      <c r="BD67" s="226"/>
      <c r="BE67" s="226"/>
      <c r="BF67" s="226"/>
      <c r="BG67" s="226"/>
      <c r="BH67" s="296"/>
      <c r="BI67" s="226"/>
      <c r="BJ67" s="226"/>
      <c r="BK67" s="226"/>
      <c r="BL67" s="226"/>
      <c r="BM67" s="296"/>
      <c r="BN67" s="226"/>
      <c r="BO67" s="226"/>
      <c r="BP67" s="226"/>
      <c r="BQ67" s="226"/>
      <c r="BR67" s="228"/>
      <c r="BS67" s="335"/>
      <c r="BT67" s="338"/>
      <c r="BU67" s="226"/>
      <c r="BV67" s="226"/>
      <c r="BW67" s="228"/>
      <c r="BX67" s="226"/>
      <c r="BY67" s="226"/>
      <c r="BZ67" s="226"/>
      <c r="CA67" s="226"/>
      <c r="CB67" s="228"/>
      <c r="CC67" s="355"/>
      <c r="CE67" s="13"/>
    </row>
    <row r="68" spans="1:83" ht="125.25" customHeight="1" x14ac:dyDescent="0.2">
      <c r="A68" s="344"/>
      <c r="B68" s="278"/>
      <c r="C68" s="275"/>
      <c r="D68" s="278"/>
      <c r="E68" s="275"/>
      <c r="F68" s="278"/>
      <c r="G68" s="282"/>
      <c r="H68" s="278"/>
      <c r="I68" s="275"/>
      <c r="J68" s="275"/>
      <c r="K68" s="275"/>
      <c r="L68" s="275"/>
      <c r="M68" s="350"/>
      <c r="N68" s="350"/>
      <c r="O68" s="350"/>
      <c r="P68" s="275"/>
      <c r="Q68" s="347"/>
      <c r="R68" s="278"/>
      <c r="S68" s="347"/>
      <c r="T68" s="381"/>
      <c r="U68" s="347"/>
      <c r="V68" s="381"/>
      <c r="W68" s="116" t="s">
        <v>84</v>
      </c>
      <c r="X68" s="153">
        <v>2.63E-2</v>
      </c>
      <c r="Y68" s="201">
        <v>0.36359999999999998</v>
      </c>
      <c r="Z68" s="77" t="s">
        <v>106</v>
      </c>
      <c r="AA68" s="102" t="s">
        <v>260</v>
      </c>
      <c r="AB68" s="429" t="s">
        <v>334</v>
      </c>
      <c r="AC68" s="326"/>
      <c r="AD68" s="359"/>
      <c r="AE68" s="359"/>
      <c r="AF68" s="419"/>
      <c r="AG68" s="493"/>
      <c r="AH68" s="494"/>
      <c r="AI68" s="413"/>
      <c r="AJ68" s="408">
        <v>1268565000</v>
      </c>
      <c r="AK68" s="510">
        <v>168293000</v>
      </c>
      <c r="AL68" s="511"/>
      <c r="AM68" s="488"/>
      <c r="AN68" s="491"/>
      <c r="AO68" s="483">
        <v>1268565000</v>
      </c>
      <c r="AP68" s="483">
        <v>266800500</v>
      </c>
      <c r="AQ68" s="488"/>
      <c r="AR68" s="488"/>
      <c r="AS68" s="414"/>
      <c r="AT68" s="496"/>
      <c r="AU68" s="496"/>
      <c r="AV68" s="230"/>
      <c r="AW68" s="230"/>
      <c r="AX68" s="269"/>
      <c r="AY68" s="226"/>
      <c r="AZ68" s="226"/>
      <c r="BA68" s="226"/>
      <c r="BB68" s="226"/>
      <c r="BC68" s="296"/>
      <c r="BD68" s="226"/>
      <c r="BE68" s="226"/>
      <c r="BF68" s="226"/>
      <c r="BG68" s="226"/>
      <c r="BH68" s="296"/>
      <c r="BI68" s="226"/>
      <c r="BJ68" s="226"/>
      <c r="BK68" s="226"/>
      <c r="BL68" s="226"/>
      <c r="BM68" s="296"/>
      <c r="BN68" s="226"/>
      <c r="BO68" s="226"/>
      <c r="BP68" s="226"/>
      <c r="BQ68" s="226"/>
      <c r="BR68" s="228"/>
      <c r="BS68" s="335"/>
      <c r="BT68" s="338"/>
      <c r="BU68" s="226"/>
      <c r="BV68" s="226"/>
      <c r="BW68" s="228"/>
      <c r="BX68" s="226"/>
      <c r="BY68" s="226"/>
      <c r="BZ68" s="226"/>
      <c r="CA68" s="226"/>
      <c r="CB68" s="228"/>
      <c r="CC68" s="355"/>
      <c r="CE68" s="13"/>
    </row>
    <row r="69" spans="1:83" ht="69.75" customHeight="1" x14ac:dyDescent="0.2">
      <c r="A69" s="344"/>
      <c r="B69" s="278"/>
      <c r="C69" s="275"/>
      <c r="D69" s="278"/>
      <c r="E69" s="275"/>
      <c r="F69" s="278"/>
      <c r="G69" s="282"/>
      <c r="H69" s="278"/>
      <c r="I69" s="275"/>
      <c r="J69" s="275"/>
      <c r="K69" s="275"/>
      <c r="L69" s="275"/>
      <c r="M69" s="350"/>
      <c r="N69" s="350"/>
      <c r="O69" s="350"/>
      <c r="P69" s="275"/>
      <c r="Q69" s="347"/>
      <c r="R69" s="278"/>
      <c r="S69" s="347"/>
      <c r="T69" s="381"/>
      <c r="U69" s="347"/>
      <c r="V69" s="381"/>
      <c r="W69" s="116" t="s">
        <v>85</v>
      </c>
      <c r="X69" s="153">
        <v>2.63E-2</v>
      </c>
      <c r="Y69" s="201">
        <v>0.36359999999999998</v>
      </c>
      <c r="Z69" s="77" t="s">
        <v>106</v>
      </c>
      <c r="AA69" s="88" t="s">
        <v>233</v>
      </c>
      <c r="AB69" s="429" t="s">
        <v>335</v>
      </c>
      <c r="AC69" s="326"/>
      <c r="AD69" s="359"/>
      <c r="AE69" s="359"/>
      <c r="AF69" s="419"/>
      <c r="AG69" s="493"/>
      <c r="AH69" s="494"/>
      <c r="AI69" s="413"/>
      <c r="AJ69" s="408"/>
      <c r="AK69" s="510"/>
      <c r="AL69" s="511"/>
      <c r="AM69" s="488"/>
      <c r="AN69" s="491"/>
      <c r="AO69" s="511"/>
      <c r="AP69" s="511"/>
      <c r="AQ69" s="488"/>
      <c r="AR69" s="488"/>
      <c r="AS69" s="414"/>
      <c r="AT69" s="496"/>
      <c r="AU69" s="496"/>
      <c r="AV69" s="230"/>
      <c r="AW69" s="230"/>
      <c r="AX69" s="269"/>
      <c r="AY69" s="226"/>
      <c r="AZ69" s="226"/>
      <c r="BA69" s="226"/>
      <c r="BB69" s="226"/>
      <c r="BC69" s="296"/>
      <c r="BD69" s="226"/>
      <c r="BE69" s="226"/>
      <c r="BF69" s="226"/>
      <c r="BG69" s="226"/>
      <c r="BH69" s="296"/>
      <c r="BI69" s="226"/>
      <c r="BJ69" s="226"/>
      <c r="BK69" s="226"/>
      <c r="BL69" s="226"/>
      <c r="BM69" s="296"/>
      <c r="BN69" s="226"/>
      <c r="BO69" s="226"/>
      <c r="BP69" s="226"/>
      <c r="BQ69" s="226"/>
      <c r="BR69" s="228"/>
      <c r="BS69" s="335"/>
      <c r="BT69" s="338"/>
      <c r="BU69" s="226"/>
      <c r="BV69" s="226"/>
      <c r="BW69" s="228"/>
      <c r="BX69" s="226"/>
      <c r="BY69" s="226"/>
      <c r="BZ69" s="226"/>
      <c r="CA69" s="226"/>
      <c r="CB69" s="228"/>
      <c r="CC69" s="355"/>
      <c r="CE69" s="13"/>
    </row>
    <row r="70" spans="1:83" ht="60.75" customHeight="1" x14ac:dyDescent="0.2">
      <c r="A70" s="344"/>
      <c r="B70" s="278"/>
      <c r="C70" s="275"/>
      <c r="D70" s="278"/>
      <c r="E70" s="275"/>
      <c r="F70" s="278"/>
      <c r="G70" s="282"/>
      <c r="H70" s="278"/>
      <c r="I70" s="275"/>
      <c r="J70" s="275"/>
      <c r="K70" s="275"/>
      <c r="L70" s="275"/>
      <c r="M70" s="350"/>
      <c r="N70" s="350"/>
      <c r="O70" s="350"/>
      <c r="P70" s="275"/>
      <c r="Q70" s="347"/>
      <c r="R70" s="278"/>
      <c r="S70" s="347"/>
      <c r="T70" s="381"/>
      <c r="U70" s="347"/>
      <c r="V70" s="381"/>
      <c r="W70" s="116" t="s">
        <v>86</v>
      </c>
      <c r="X70" s="153">
        <v>2.63E-2</v>
      </c>
      <c r="Y70" s="201">
        <v>0.36359999999999998</v>
      </c>
      <c r="Z70" s="77" t="s">
        <v>106</v>
      </c>
      <c r="AA70" s="88" t="s">
        <v>261</v>
      </c>
      <c r="AB70" s="429" t="s">
        <v>336</v>
      </c>
      <c r="AC70" s="326"/>
      <c r="AD70" s="359"/>
      <c r="AE70" s="359"/>
      <c r="AF70" s="419"/>
      <c r="AG70" s="493"/>
      <c r="AH70" s="494"/>
      <c r="AI70" s="413"/>
      <c r="AJ70" s="408"/>
      <c r="AK70" s="510"/>
      <c r="AL70" s="511"/>
      <c r="AM70" s="488"/>
      <c r="AN70" s="491"/>
      <c r="AO70" s="511"/>
      <c r="AP70" s="511"/>
      <c r="AQ70" s="488"/>
      <c r="AR70" s="488"/>
      <c r="AS70" s="414"/>
      <c r="AT70" s="496"/>
      <c r="AU70" s="496"/>
      <c r="AV70" s="230"/>
      <c r="AW70" s="230"/>
      <c r="AX70" s="269"/>
      <c r="AY70" s="226"/>
      <c r="AZ70" s="226"/>
      <c r="BA70" s="226"/>
      <c r="BB70" s="226"/>
      <c r="BC70" s="296"/>
      <c r="BD70" s="226"/>
      <c r="BE70" s="226"/>
      <c r="BF70" s="226"/>
      <c r="BG70" s="226"/>
      <c r="BH70" s="296"/>
      <c r="BI70" s="226"/>
      <c r="BJ70" s="226"/>
      <c r="BK70" s="226"/>
      <c r="BL70" s="226"/>
      <c r="BM70" s="296"/>
      <c r="BN70" s="226"/>
      <c r="BO70" s="226"/>
      <c r="BP70" s="226"/>
      <c r="BQ70" s="226"/>
      <c r="BR70" s="228"/>
      <c r="BS70" s="335"/>
      <c r="BT70" s="338"/>
      <c r="BU70" s="226"/>
      <c r="BV70" s="226"/>
      <c r="BW70" s="228"/>
      <c r="BX70" s="226"/>
      <c r="BY70" s="226"/>
      <c r="BZ70" s="226"/>
      <c r="CA70" s="226"/>
      <c r="CB70" s="228"/>
      <c r="CC70" s="355"/>
      <c r="CE70" s="13"/>
    </row>
    <row r="71" spans="1:83" ht="55.5" customHeight="1" x14ac:dyDescent="0.2">
      <c r="A71" s="344"/>
      <c r="B71" s="278"/>
      <c r="C71" s="275"/>
      <c r="D71" s="278"/>
      <c r="E71" s="275"/>
      <c r="F71" s="278"/>
      <c r="G71" s="282"/>
      <c r="H71" s="278"/>
      <c r="I71" s="275"/>
      <c r="J71" s="275"/>
      <c r="K71" s="275"/>
      <c r="L71" s="275"/>
      <c r="M71" s="350"/>
      <c r="N71" s="350"/>
      <c r="O71" s="350"/>
      <c r="P71" s="275"/>
      <c r="Q71" s="347"/>
      <c r="R71" s="278"/>
      <c r="S71" s="347"/>
      <c r="T71" s="381"/>
      <c r="U71" s="347"/>
      <c r="V71" s="381"/>
      <c r="W71" s="116" t="s">
        <v>87</v>
      </c>
      <c r="X71" s="153">
        <v>2.63E-2</v>
      </c>
      <c r="Y71" s="201">
        <v>0.36359999999999998</v>
      </c>
      <c r="Z71" s="77" t="s">
        <v>106</v>
      </c>
      <c r="AA71" s="88" t="s">
        <v>262</v>
      </c>
      <c r="AB71" s="429" t="s">
        <v>337</v>
      </c>
      <c r="AC71" s="326"/>
      <c r="AD71" s="359"/>
      <c r="AE71" s="359"/>
      <c r="AF71" s="419"/>
      <c r="AG71" s="493"/>
      <c r="AH71" s="494"/>
      <c r="AI71" s="413"/>
      <c r="AJ71" s="408"/>
      <c r="AK71" s="510"/>
      <c r="AL71" s="511"/>
      <c r="AM71" s="488"/>
      <c r="AN71" s="491"/>
      <c r="AO71" s="511"/>
      <c r="AP71" s="511"/>
      <c r="AQ71" s="488"/>
      <c r="AR71" s="488"/>
      <c r="AS71" s="414"/>
      <c r="AT71" s="496"/>
      <c r="AU71" s="496"/>
      <c r="AV71" s="230"/>
      <c r="AW71" s="230"/>
      <c r="AX71" s="269"/>
      <c r="AY71" s="263"/>
      <c r="AZ71" s="263"/>
      <c r="BA71" s="226"/>
      <c r="BB71" s="226"/>
      <c r="BC71" s="296"/>
      <c r="BD71" s="263"/>
      <c r="BE71" s="263"/>
      <c r="BF71" s="226"/>
      <c r="BG71" s="226"/>
      <c r="BH71" s="296"/>
      <c r="BI71" s="263"/>
      <c r="BJ71" s="263"/>
      <c r="BK71" s="226"/>
      <c r="BL71" s="226"/>
      <c r="BM71" s="296"/>
      <c r="BN71" s="263"/>
      <c r="BO71" s="263"/>
      <c r="BP71" s="226"/>
      <c r="BQ71" s="226"/>
      <c r="BR71" s="228"/>
      <c r="BS71" s="336"/>
      <c r="BT71" s="339"/>
      <c r="BU71" s="226"/>
      <c r="BV71" s="226"/>
      <c r="BW71" s="228"/>
      <c r="BX71" s="263"/>
      <c r="BY71" s="263"/>
      <c r="BZ71" s="226"/>
      <c r="CA71" s="226"/>
      <c r="CB71" s="228"/>
      <c r="CC71" s="355"/>
      <c r="CE71" s="13"/>
    </row>
    <row r="72" spans="1:83" ht="134.25" customHeight="1" x14ac:dyDescent="0.2">
      <c r="A72" s="344"/>
      <c r="B72" s="278"/>
      <c r="C72" s="275"/>
      <c r="D72" s="278"/>
      <c r="E72" s="275"/>
      <c r="F72" s="278"/>
      <c r="G72" s="282"/>
      <c r="H72" s="278"/>
      <c r="I72" s="275"/>
      <c r="J72" s="275"/>
      <c r="K72" s="275"/>
      <c r="L72" s="275"/>
      <c r="M72" s="350"/>
      <c r="N72" s="350"/>
      <c r="O72" s="350"/>
      <c r="P72" s="275"/>
      <c r="Q72" s="347"/>
      <c r="R72" s="278"/>
      <c r="S72" s="347"/>
      <c r="T72" s="381"/>
      <c r="U72" s="347"/>
      <c r="V72" s="381"/>
      <c r="W72" s="116" t="s">
        <v>113</v>
      </c>
      <c r="X72" s="153">
        <v>2.63E-2</v>
      </c>
      <c r="Y72" s="201">
        <v>0.36359999999999998</v>
      </c>
      <c r="Z72" s="77" t="s">
        <v>106</v>
      </c>
      <c r="AA72" s="102" t="s">
        <v>263</v>
      </c>
      <c r="AB72" s="429" t="s">
        <v>338</v>
      </c>
      <c r="AC72" s="326"/>
      <c r="AD72" s="359"/>
      <c r="AE72" s="359"/>
      <c r="AF72" s="419"/>
      <c r="AG72" s="493"/>
      <c r="AH72" s="494"/>
      <c r="AI72" s="413"/>
      <c r="AJ72" s="408"/>
      <c r="AK72" s="510"/>
      <c r="AL72" s="511"/>
      <c r="AM72" s="488"/>
      <c r="AN72" s="491"/>
      <c r="AO72" s="511"/>
      <c r="AP72" s="511"/>
      <c r="AQ72" s="488"/>
      <c r="AR72" s="488"/>
      <c r="AS72" s="414"/>
      <c r="AT72" s="496"/>
      <c r="AU72" s="496"/>
      <c r="AV72" s="230"/>
      <c r="AW72" s="230"/>
      <c r="AX72" s="269"/>
      <c r="AY72" s="225"/>
      <c r="AZ72" s="225"/>
      <c r="BA72" s="226"/>
      <c r="BB72" s="226"/>
      <c r="BC72" s="296"/>
      <c r="BD72" s="225"/>
      <c r="BE72" s="225"/>
      <c r="BF72" s="226"/>
      <c r="BG72" s="226"/>
      <c r="BH72" s="296"/>
      <c r="BI72" s="225"/>
      <c r="BJ72" s="225"/>
      <c r="BK72" s="226"/>
      <c r="BL72" s="226"/>
      <c r="BM72" s="296"/>
      <c r="BN72" s="225"/>
      <c r="BO72" s="225"/>
      <c r="BP72" s="226"/>
      <c r="BQ72" s="226"/>
      <c r="BR72" s="228"/>
      <c r="BS72" s="332"/>
      <c r="BT72" s="231"/>
      <c r="BU72" s="226"/>
      <c r="BV72" s="226"/>
      <c r="BW72" s="228"/>
      <c r="BX72" s="225"/>
      <c r="BY72" s="225"/>
      <c r="BZ72" s="226"/>
      <c r="CA72" s="226"/>
      <c r="CB72" s="228"/>
      <c r="CC72" s="355"/>
      <c r="CE72" s="13"/>
    </row>
    <row r="73" spans="1:83" ht="57.75" customHeight="1" x14ac:dyDescent="0.2">
      <c r="A73" s="344"/>
      <c r="B73" s="278"/>
      <c r="C73" s="275"/>
      <c r="D73" s="278"/>
      <c r="E73" s="275"/>
      <c r="F73" s="278"/>
      <c r="G73" s="282"/>
      <c r="H73" s="278"/>
      <c r="I73" s="275"/>
      <c r="J73" s="275"/>
      <c r="K73" s="275"/>
      <c r="L73" s="275"/>
      <c r="M73" s="350"/>
      <c r="N73" s="350"/>
      <c r="O73" s="350"/>
      <c r="P73" s="275"/>
      <c r="Q73" s="347"/>
      <c r="R73" s="278"/>
      <c r="S73" s="347"/>
      <c r="T73" s="381"/>
      <c r="U73" s="347"/>
      <c r="V73" s="381"/>
      <c r="W73" s="116" t="s">
        <v>88</v>
      </c>
      <c r="X73" s="153">
        <v>2.63E-2</v>
      </c>
      <c r="Y73" s="201">
        <v>0.36359999999999998</v>
      </c>
      <c r="Z73" s="77" t="s">
        <v>106</v>
      </c>
      <c r="AA73" s="88" t="s">
        <v>214</v>
      </c>
      <c r="AB73" s="429" t="s">
        <v>339</v>
      </c>
      <c r="AC73" s="326"/>
      <c r="AD73" s="359"/>
      <c r="AE73" s="359"/>
      <c r="AF73" s="419"/>
      <c r="AG73" s="493"/>
      <c r="AH73" s="494"/>
      <c r="AI73" s="413"/>
      <c r="AJ73" s="408"/>
      <c r="AK73" s="510"/>
      <c r="AL73" s="511"/>
      <c r="AM73" s="488"/>
      <c r="AN73" s="491"/>
      <c r="AO73" s="511"/>
      <c r="AP73" s="511"/>
      <c r="AQ73" s="488"/>
      <c r="AR73" s="488"/>
      <c r="AS73" s="414"/>
      <c r="AT73" s="496"/>
      <c r="AU73" s="496"/>
      <c r="AV73" s="230"/>
      <c r="AW73" s="230"/>
      <c r="AX73" s="269"/>
      <c r="AY73" s="226"/>
      <c r="AZ73" s="226"/>
      <c r="BA73" s="226"/>
      <c r="BB73" s="226"/>
      <c r="BC73" s="296"/>
      <c r="BD73" s="226"/>
      <c r="BE73" s="226"/>
      <c r="BF73" s="226"/>
      <c r="BG73" s="226"/>
      <c r="BH73" s="296"/>
      <c r="BI73" s="226"/>
      <c r="BJ73" s="226"/>
      <c r="BK73" s="226"/>
      <c r="BL73" s="226"/>
      <c r="BM73" s="296"/>
      <c r="BN73" s="226"/>
      <c r="BO73" s="226"/>
      <c r="BP73" s="226"/>
      <c r="BQ73" s="226"/>
      <c r="BR73" s="228"/>
      <c r="BS73" s="332"/>
      <c r="BT73" s="231"/>
      <c r="BU73" s="226"/>
      <c r="BV73" s="226"/>
      <c r="BW73" s="228"/>
      <c r="BX73" s="226"/>
      <c r="BY73" s="226"/>
      <c r="BZ73" s="226"/>
      <c r="CA73" s="226"/>
      <c r="CB73" s="228"/>
      <c r="CC73" s="355"/>
      <c r="CE73" s="13"/>
    </row>
    <row r="74" spans="1:83" ht="48.75" customHeight="1" x14ac:dyDescent="0.2">
      <c r="A74" s="344"/>
      <c r="B74" s="278"/>
      <c r="C74" s="275"/>
      <c r="D74" s="278"/>
      <c r="E74" s="275"/>
      <c r="F74" s="278"/>
      <c r="G74" s="282"/>
      <c r="H74" s="278"/>
      <c r="I74" s="275"/>
      <c r="J74" s="275"/>
      <c r="K74" s="275"/>
      <c r="L74" s="275"/>
      <c r="M74" s="350"/>
      <c r="N74" s="350"/>
      <c r="O74" s="350"/>
      <c r="P74" s="275"/>
      <c r="Q74" s="347"/>
      <c r="R74" s="278"/>
      <c r="S74" s="347"/>
      <c r="T74" s="381"/>
      <c r="U74" s="347"/>
      <c r="V74" s="381"/>
      <c r="W74" s="116" t="s">
        <v>89</v>
      </c>
      <c r="X74" s="153">
        <v>2.63E-2</v>
      </c>
      <c r="Y74" s="201">
        <v>0.36359999999999998</v>
      </c>
      <c r="Z74" s="77" t="s">
        <v>106</v>
      </c>
      <c r="AA74" s="102" t="s">
        <v>241</v>
      </c>
      <c r="AB74" s="88" t="s">
        <v>215</v>
      </c>
      <c r="AC74" s="326"/>
      <c r="AD74" s="359"/>
      <c r="AE74" s="359"/>
      <c r="AF74" s="419"/>
      <c r="AG74" s="493"/>
      <c r="AH74" s="494"/>
      <c r="AI74" s="413"/>
      <c r="AJ74" s="408"/>
      <c r="AK74" s="510"/>
      <c r="AL74" s="511"/>
      <c r="AM74" s="488"/>
      <c r="AN74" s="491"/>
      <c r="AO74" s="486"/>
      <c r="AP74" s="486"/>
      <c r="AQ74" s="488"/>
      <c r="AR74" s="488"/>
      <c r="AS74" s="414"/>
      <c r="AT74" s="496"/>
      <c r="AU74" s="496"/>
      <c r="AV74" s="230"/>
      <c r="AW74" s="230"/>
      <c r="AX74" s="269"/>
      <c r="AY74" s="226"/>
      <c r="AZ74" s="226"/>
      <c r="BA74" s="226"/>
      <c r="BB74" s="226"/>
      <c r="BC74" s="296"/>
      <c r="BD74" s="226"/>
      <c r="BE74" s="226"/>
      <c r="BF74" s="226"/>
      <c r="BG74" s="226"/>
      <c r="BH74" s="296"/>
      <c r="BI74" s="226"/>
      <c r="BJ74" s="226"/>
      <c r="BK74" s="226"/>
      <c r="BL74" s="226"/>
      <c r="BM74" s="296"/>
      <c r="BN74" s="226"/>
      <c r="BO74" s="226"/>
      <c r="BP74" s="226"/>
      <c r="BQ74" s="226"/>
      <c r="BR74" s="228"/>
      <c r="BS74" s="332"/>
      <c r="BT74" s="231"/>
      <c r="BU74" s="226"/>
      <c r="BV74" s="226"/>
      <c r="BW74" s="228"/>
      <c r="BX74" s="226"/>
      <c r="BY74" s="226"/>
      <c r="BZ74" s="226"/>
      <c r="CA74" s="226"/>
      <c r="CB74" s="228"/>
      <c r="CC74" s="355"/>
      <c r="CE74" s="13"/>
    </row>
    <row r="75" spans="1:83" ht="25.5" x14ac:dyDescent="0.2">
      <c r="A75" s="344"/>
      <c r="B75" s="278"/>
      <c r="C75" s="275"/>
      <c r="D75" s="278"/>
      <c r="E75" s="275"/>
      <c r="F75" s="278"/>
      <c r="G75" s="282"/>
      <c r="H75" s="278"/>
      <c r="I75" s="275"/>
      <c r="J75" s="275"/>
      <c r="K75" s="275"/>
      <c r="L75" s="275"/>
      <c r="M75" s="350"/>
      <c r="N75" s="350"/>
      <c r="O75" s="350"/>
      <c r="P75" s="275"/>
      <c r="Q75" s="347"/>
      <c r="R75" s="278"/>
      <c r="S75" s="347"/>
      <c r="T75" s="381"/>
      <c r="U75" s="347"/>
      <c r="V75" s="381"/>
      <c r="W75" s="116" t="s">
        <v>90</v>
      </c>
      <c r="X75" s="153">
        <v>2.63E-2</v>
      </c>
      <c r="Y75" s="201">
        <v>0.36359999999999998</v>
      </c>
      <c r="Z75" s="77" t="s">
        <v>106</v>
      </c>
      <c r="AA75" s="195" t="s">
        <v>216</v>
      </c>
      <c r="AB75" s="88" t="s">
        <v>217</v>
      </c>
      <c r="AC75" s="326"/>
      <c r="AD75" s="359"/>
      <c r="AE75" s="359"/>
      <c r="AF75" s="419"/>
      <c r="AG75" s="493"/>
      <c r="AH75" s="494"/>
      <c r="AI75" s="413"/>
      <c r="AJ75" s="408">
        <v>58141125</v>
      </c>
      <c r="AK75" s="490">
        <v>0</v>
      </c>
      <c r="AL75" s="511"/>
      <c r="AM75" s="488"/>
      <c r="AN75" s="491"/>
      <c r="AO75" s="483">
        <v>58141125</v>
      </c>
      <c r="AP75" s="483">
        <v>0</v>
      </c>
      <c r="AQ75" s="488"/>
      <c r="AR75" s="488"/>
      <c r="AS75" s="414"/>
      <c r="AT75" s="496"/>
      <c r="AU75" s="496"/>
      <c r="AV75" s="230"/>
      <c r="AW75" s="230"/>
      <c r="AX75" s="269"/>
      <c r="AY75" s="226"/>
      <c r="AZ75" s="226"/>
      <c r="BA75" s="226"/>
      <c r="BB75" s="226"/>
      <c r="BC75" s="296"/>
      <c r="BD75" s="226"/>
      <c r="BE75" s="226"/>
      <c r="BF75" s="226"/>
      <c r="BG75" s="226"/>
      <c r="BH75" s="296"/>
      <c r="BI75" s="226"/>
      <c r="BJ75" s="226"/>
      <c r="BK75" s="226"/>
      <c r="BL75" s="226"/>
      <c r="BM75" s="296"/>
      <c r="BN75" s="226"/>
      <c r="BO75" s="226"/>
      <c r="BP75" s="226"/>
      <c r="BQ75" s="226"/>
      <c r="BR75" s="228"/>
      <c r="BS75" s="332"/>
      <c r="BT75" s="231"/>
      <c r="BU75" s="226"/>
      <c r="BV75" s="226"/>
      <c r="BW75" s="228"/>
      <c r="BX75" s="226"/>
      <c r="BY75" s="226"/>
      <c r="BZ75" s="226"/>
      <c r="CA75" s="226"/>
      <c r="CB75" s="228"/>
      <c r="CC75" s="355"/>
      <c r="CE75" s="13"/>
    </row>
    <row r="76" spans="1:83" ht="43.5" customHeight="1" x14ac:dyDescent="0.2">
      <c r="A76" s="344"/>
      <c r="B76" s="278"/>
      <c r="C76" s="275"/>
      <c r="D76" s="278"/>
      <c r="E76" s="275"/>
      <c r="F76" s="278"/>
      <c r="G76" s="282"/>
      <c r="H76" s="278"/>
      <c r="I76" s="275"/>
      <c r="J76" s="275"/>
      <c r="K76" s="275"/>
      <c r="L76" s="275"/>
      <c r="M76" s="350"/>
      <c r="N76" s="350"/>
      <c r="O76" s="350"/>
      <c r="P76" s="275"/>
      <c r="Q76" s="347"/>
      <c r="R76" s="278"/>
      <c r="S76" s="347"/>
      <c r="T76" s="381"/>
      <c r="U76" s="347"/>
      <c r="V76" s="381"/>
      <c r="W76" s="116" t="s">
        <v>116</v>
      </c>
      <c r="X76" s="153">
        <v>2.63E-2</v>
      </c>
      <c r="Y76" s="201">
        <v>0.36359999999999998</v>
      </c>
      <c r="Z76" s="77" t="s">
        <v>106</v>
      </c>
      <c r="AA76" s="196" t="s">
        <v>235</v>
      </c>
      <c r="AB76" s="88" t="s">
        <v>213</v>
      </c>
      <c r="AC76" s="326"/>
      <c r="AD76" s="359"/>
      <c r="AE76" s="359"/>
      <c r="AF76" s="419"/>
      <c r="AG76" s="493"/>
      <c r="AH76" s="494"/>
      <c r="AI76" s="413"/>
      <c r="AJ76" s="408"/>
      <c r="AK76" s="490"/>
      <c r="AL76" s="511"/>
      <c r="AM76" s="488"/>
      <c r="AN76" s="491"/>
      <c r="AO76" s="511"/>
      <c r="AP76" s="511"/>
      <c r="AQ76" s="488"/>
      <c r="AR76" s="488"/>
      <c r="AS76" s="414"/>
      <c r="AT76" s="496"/>
      <c r="AU76" s="496"/>
      <c r="AV76" s="230"/>
      <c r="AW76" s="230"/>
      <c r="AX76" s="269"/>
      <c r="AY76" s="226"/>
      <c r="AZ76" s="226"/>
      <c r="BA76" s="226"/>
      <c r="BB76" s="226"/>
      <c r="BC76" s="296"/>
      <c r="BD76" s="226"/>
      <c r="BE76" s="226"/>
      <c r="BF76" s="226"/>
      <c r="BG76" s="226"/>
      <c r="BH76" s="296"/>
      <c r="BI76" s="226"/>
      <c r="BJ76" s="226"/>
      <c r="BK76" s="226"/>
      <c r="BL76" s="226"/>
      <c r="BM76" s="296"/>
      <c r="BN76" s="226"/>
      <c r="BO76" s="226"/>
      <c r="BP76" s="226"/>
      <c r="BQ76" s="226"/>
      <c r="BR76" s="228"/>
      <c r="BS76" s="332"/>
      <c r="BT76" s="231"/>
      <c r="BU76" s="226"/>
      <c r="BV76" s="226"/>
      <c r="BW76" s="228"/>
      <c r="BX76" s="226"/>
      <c r="BY76" s="226"/>
      <c r="BZ76" s="226"/>
      <c r="CA76" s="226"/>
      <c r="CB76" s="228"/>
      <c r="CC76" s="355"/>
    </row>
    <row r="77" spans="1:83" ht="34.5" customHeight="1" x14ac:dyDescent="0.2">
      <c r="A77" s="344"/>
      <c r="B77" s="278"/>
      <c r="C77" s="275"/>
      <c r="D77" s="278"/>
      <c r="E77" s="275"/>
      <c r="F77" s="278"/>
      <c r="G77" s="282"/>
      <c r="H77" s="278"/>
      <c r="I77" s="275"/>
      <c r="J77" s="275"/>
      <c r="K77" s="275"/>
      <c r="L77" s="275"/>
      <c r="M77" s="350"/>
      <c r="N77" s="350"/>
      <c r="O77" s="350"/>
      <c r="P77" s="275"/>
      <c r="Q77" s="347"/>
      <c r="R77" s="278"/>
      <c r="S77" s="347"/>
      <c r="T77" s="381"/>
      <c r="U77" s="347"/>
      <c r="V77" s="381"/>
      <c r="W77" s="96" t="s">
        <v>125</v>
      </c>
      <c r="X77" s="153">
        <v>2.63E-2</v>
      </c>
      <c r="Y77" s="201">
        <v>0.36359999999999998</v>
      </c>
      <c r="Z77" s="98" t="s">
        <v>106</v>
      </c>
      <c r="AA77" s="197" t="s">
        <v>264</v>
      </c>
      <c r="AB77" s="194" t="s">
        <v>218</v>
      </c>
      <c r="AC77" s="326"/>
      <c r="AD77" s="359"/>
      <c r="AE77" s="359"/>
      <c r="AF77" s="419"/>
      <c r="AG77" s="493"/>
      <c r="AH77" s="494"/>
      <c r="AI77" s="413"/>
      <c r="AJ77" s="408"/>
      <c r="AK77" s="490"/>
      <c r="AL77" s="511"/>
      <c r="AM77" s="488"/>
      <c r="AN77" s="491"/>
      <c r="AO77" s="511"/>
      <c r="AP77" s="511"/>
      <c r="AQ77" s="488"/>
      <c r="AR77" s="488"/>
      <c r="AS77" s="414"/>
      <c r="AT77" s="496"/>
      <c r="AU77" s="496"/>
      <c r="AV77" s="230"/>
      <c r="AW77" s="230"/>
      <c r="AX77" s="269"/>
      <c r="AY77" s="263"/>
      <c r="AZ77" s="263"/>
      <c r="BA77" s="226"/>
      <c r="BB77" s="226"/>
      <c r="BC77" s="296"/>
      <c r="BD77" s="263"/>
      <c r="BE77" s="263"/>
      <c r="BF77" s="226"/>
      <c r="BG77" s="226"/>
      <c r="BH77" s="296"/>
      <c r="BI77" s="263"/>
      <c r="BJ77" s="263"/>
      <c r="BK77" s="226"/>
      <c r="BL77" s="226"/>
      <c r="BM77" s="296"/>
      <c r="BN77" s="263"/>
      <c r="BO77" s="263"/>
      <c r="BP77" s="226"/>
      <c r="BQ77" s="226"/>
      <c r="BR77" s="228"/>
      <c r="BS77" s="332"/>
      <c r="BT77" s="231"/>
      <c r="BU77" s="226"/>
      <c r="BV77" s="226"/>
      <c r="BW77" s="228"/>
      <c r="BX77" s="263"/>
      <c r="BY77" s="263"/>
      <c r="BZ77" s="226"/>
      <c r="CA77" s="226"/>
      <c r="CB77" s="228"/>
      <c r="CC77" s="355"/>
    </row>
    <row r="78" spans="1:83" ht="41.25" customHeight="1" x14ac:dyDescent="0.2">
      <c r="A78" s="344"/>
      <c r="B78" s="278"/>
      <c r="C78" s="275"/>
      <c r="D78" s="278"/>
      <c r="E78" s="275"/>
      <c r="F78" s="278"/>
      <c r="G78" s="282"/>
      <c r="H78" s="278"/>
      <c r="I78" s="275"/>
      <c r="J78" s="275"/>
      <c r="K78" s="275"/>
      <c r="L78" s="275"/>
      <c r="M78" s="350"/>
      <c r="N78" s="350"/>
      <c r="O78" s="350"/>
      <c r="P78" s="275"/>
      <c r="Q78" s="347"/>
      <c r="R78" s="278"/>
      <c r="S78" s="347"/>
      <c r="T78" s="381"/>
      <c r="U78" s="347"/>
      <c r="V78" s="381"/>
      <c r="W78" s="116" t="s">
        <v>91</v>
      </c>
      <c r="X78" s="153">
        <v>2.63E-2</v>
      </c>
      <c r="Y78" s="201">
        <v>0.36359999999999998</v>
      </c>
      <c r="Z78" s="77" t="s">
        <v>106</v>
      </c>
      <c r="AA78" s="88" t="s">
        <v>219</v>
      </c>
      <c r="AB78" s="88" t="s">
        <v>220</v>
      </c>
      <c r="AC78" s="326"/>
      <c r="AD78" s="359"/>
      <c r="AE78" s="359"/>
      <c r="AF78" s="419"/>
      <c r="AG78" s="493"/>
      <c r="AH78" s="494"/>
      <c r="AI78" s="413"/>
      <c r="AJ78" s="408"/>
      <c r="AK78" s="490"/>
      <c r="AL78" s="511"/>
      <c r="AM78" s="488"/>
      <c r="AN78" s="491"/>
      <c r="AO78" s="511"/>
      <c r="AP78" s="511"/>
      <c r="AQ78" s="488"/>
      <c r="AR78" s="488"/>
      <c r="AS78" s="414"/>
      <c r="AT78" s="496"/>
      <c r="AU78" s="496"/>
      <c r="AV78" s="230"/>
      <c r="AW78" s="230"/>
      <c r="AX78" s="269"/>
      <c r="AY78" s="225"/>
      <c r="AZ78" s="225"/>
      <c r="BA78" s="226"/>
      <c r="BB78" s="226"/>
      <c r="BC78" s="296"/>
      <c r="BD78" s="225"/>
      <c r="BE78" s="225"/>
      <c r="BF78" s="226"/>
      <c r="BG78" s="226"/>
      <c r="BH78" s="296"/>
      <c r="BI78" s="225"/>
      <c r="BJ78" s="225"/>
      <c r="BK78" s="226"/>
      <c r="BL78" s="226"/>
      <c r="BM78" s="296"/>
      <c r="BN78" s="230"/>
      <c r="BO78" s="230"/>
      <c r="BP78" s="226"/>
      <c r="BQ78" s="226"/>
      <c r="BR78" s="228"/>
      <c r="BS78" s="333"/>
      <c r="BT78" s="231"/>
      <c r="BU78" s="226"/>
      <c r="BV78" s="226"/>
      <c r="BW78" s="228"/>
      <c r="BX78" s="230"/>
      <c r="BY78" s="230"/>
      <c r="BZ78" s="226"/>
      <c r="CA78" s="226"/>
      <c r="CB78" s="228"/>
      <c r="CC78" s="355"/>
    </row>
    <row r="79" spans="1:83" ht="98.25" customHeight="1" x14ac:dyDescent="0.2">
      <c r="A79" s="344"/>
      <c r="B79" s="278"/>
      <c r="C79" s="275"/>
      <c r="D79" s="278"/>
      <c r="E79" s="275"/>
      <c r="F79" s="278"/>
      <c r="G79" s="282"/>
      <c r="H79" s="278"/>
      <c r="I79" s="275"/>
      <c r="J79" s="275"/>
      <c r="K79" s="275"/>
      <c r="L79" s="275"/>
      <c r="M79" s="350"/>
      <c r="N79" s="350"/>
      <c r="O79" s="350"/>
      <c r="P79" s="275"/>
      <c r="Q79" s="347"/>
      <c r="R79" s="278"/>
      <c r="S79" s="347"/>
      <c r="T79" s="381"/>
      <c r="U79" s="347"/>
      <c r="V79" s="381"/>
      <c r="W79" s="116" t="s">
        <v>92</v>
      </c>
      <c r="X79" s="153">
        <v>2.63E-2</v>
      </c>
      <c r="Y79" s="201">
        <v>0.36359999999999998</v>
      </c>
      <c r="Z79" s="77" t="s">
        <v>106</v>
      </c>
      <c r="AA79" s="102" t="s">
        <v>236</v>
      </c>
      <c r="AB79" s="429" t="s">
        <v>340</v>
      </c>
      <c r="AC79" s="326"/>
      <c r="AD79" s="359"/>
      <c r="AE79" s="359"/>
      <c r="AF79" s="419"/>
      <c r="AG79" s="493"/>
      <c r="AH79" s="494"/>
      <c r="AI79" s="413"/>
      <c r="AJ79" s="408"/>
      <c r="AK79" s="490"/>
      <c r="AL79" s="511"/>
      <c r="AM79" s="488"/>
      <c r="AN79" s="491"/>
      <c r="AO79" s="486"/>
      <c r="AP79" s="486"/>
      <c r="AQ79" s="488"/>
      <c r="AR79" s="488"/>
      <c r="AS79" s="414"/>
      <c r="AT79" s="496"/>
      <c r="AU79" s="496"/>
      <c r="AV79" s="230"/>
      <c r="AW79" s="230"/>
      <c r="AX79" s="269"/>
      <c r="AY79" s="226"/>
      <c r="AZ79" s="226"/>
      <c r="BA79" s="226"/>
      <c r="BB79" s="226"/>
      <c r="BC79" s="296"/>
      <c r="BD79" s="226"/>
      <c r="BE79" s="226"/>
      <c r="BF79" s="226"/>
      <c r="BG79" s="226"/>
      <c r="BH79" s="296"/>
      <c r="BI79" s="226"/>
      <c r="BJ79" s="226"/>
      <c r="BK79" s="226"/>
      <c r="BL79" s="226"/>
      <c r="BM79" s="296"/>
      <c r="BN79" s="230"/>
      <c r="BO79" s="230"/>
      <c r="BP79" s="226"/>
      <c r="BQ79" s="226"/>
      <c r="BR79" s="228"/>
      <c r="BS79" s="333"/>
      <c r="BT79" s="231"/>
      <c r="BU79" s="226"/>
      <c r="BV79" s="226"/>
      <c r="BW79" s="228"/>
      <c r="BX79" s="230"/>
      <c r="BY79" s="230"/>
      <c r="BZ79" s="226"/>
      <c r="CA79" s="226"/>
      <c r="CB79" s="228"/>
      <c r="CC79" s="355"/>
    </row>
    <row r="80" spans="1:83" ht="45.75" customHeight="1" x14ac:dyDescent="0.2">
      <c r="A80" s="344"/>
      <c r="B80" s="278"/>
      <c r="C80" s="275"/>
      <c r="D80" s="278"/>
      <c r="E80" s="275"/>
      <c r="F80" s="278"/>
      <c r="G80" s="282"/>
      <c r="H80" s="278"/>
      <c r="I80" s="275"/>
      <c r="J80" s="275"/>
      <c r="K80" s="275"/>
      <c r="L80" s="275"/>
      <c r="M80" s="350"/>
      <c r="N80" s="350"/>
      <c r="O80" s="350"/>
      <c r="P80" s="275"/>
      <c r="Q80" s="347"/>
      <c r="R80" s="278"/>
      <c r="S80" s="347"/>
      <c r="T80" s="381"/>
      <c r="U80" s="347"/>
      <c r="V80" s="381"/>
      <c r="W80" s="116" t="s">
        <v>226</v>
      </c>
      <c r="X80" s="153">
        <v>2.63E-2</v>
      </c>
      <c r="Y80" s="201">
        <v>0.36359999999999998</v>
      </c>
      <c r="Z80" s="81" t="s">
        <v>106</v>
      </c>
      <c r="AA80" s="88" t="s">
        <v>232</v>
      </c>
      <c r="AB80" s="429" t="s">
        <v>341</v>
      </c>
      <c r="AC80" s="326"/>
      <c r="AD80" s="359"/>
      <c r="AE80" s="359"/>
      <c r="AF80" s="419"/>
      <c r="AG80" s="493"/>
      <c r="AH80" s="494"/>
      <c r="AI80" s="413"/>
      <c r="AJ80" s="408">
        <v>552343188</v>
      </c>
      <c r="AK80" s="490">
        <v>0</v>
      </c>
      <c r="AL80" s="511"/>
      <c r="AM80" s="488"/>
      <c r="AN80" s="491"/>
      <c r="AO80" s="483">
        <v>552343188</v>
      </c>
      <c r="AP80" s="483">
        <v>192575850</v>
      </c>
      <c r="AQ80" s="488"/>
      <c r="AR80" s="488"/>
      <c r="AS80" s="414"/>
      <c r="AT80" s="496"/>
      <c r="AU80" s="496"/>
      <c r="AV80" s="230"/>
      <c r="AW80" s="230"/>
      <c r="AX80" s="269"/>
      <c r="AY80" s="226"/>
      <c r="AZ80" s="226"/>
      <c r="BA80" s="226"/>
      <c r="BB80" s="226"/>
      <c r="BC80" s="296"/>
      <c r="BD80" s="226"/>
      <c r="BE80" s="226"/>
      <c r="BF80" s="226"/>
      <c r="BG80" s="226"/>
      <c r="BH80" s="296"/>
      <c r="BI80" s="226"/>
      <c r="BJ80" s="226"/>
      <c r="BK80" s="226"/>
      <c r="BL80" s="226"/>
      <c r="BM80" s="296"/>
      <c r="BN80" s="230"/>
      <c r="BO80" s="230"/>
      <c r="BP80" s="226"/>
      <c r="BQ80" s="226"/>
      <c r="BR80" s="228"/>
      <c r="BS80" s="333"/>
      <c r="BT80" s="231"/>
      <c r="BU80" s="226"/>
      <c r="BV80" s="226"/>
      <c r="BW80" s="228"/>
      <c r="BX80" s="230"/>
      <c r="BY80" s="230"/>
      <c r="BZ80" s="226"/>
      <c r="CA80" s="226"/>
      <c r="CB80" s="228"/>
      <c r="CC80" s="355"/>
    </row>
    <row r="81" spans="1:81" ht="180" customHeight="1" x14ac:dyDescent="0.2">
      <c r="A81" s="344"/>
      <c r="B81" s="278"/>
      <c r="C81" s="275"/>
      <c r="D81" s="278"/>
      <c r="E81" s="275"/>
      <c r="F81" s="278"/>
      <c r="G81" s="282"/>
      <c r="H81" s="278"/>
      <c r="I81" s="275"/>
      <c r="J81" s="275"/>
      <c r="K81" s="275"/>
      <c r="L81" s="275"/>
      <c r="M81" s="350"/>
      <c r="N81" s="350"/>
      <c r="O81" s="350"/>
      <c r="P81" s="275"/>
      <c r="Q81" s="347"/>
      <c r="R81" s="278"/>
      <c r="S81" s="347"/>
      <c r="T81" s="381"/>
      <c r="U81" s="347"/>
      <c r="V81" s="381"/>
      <c r="W81" s="116" t="s">
        <v>93</v>
      </c>
      <c r="X81" s="153">
        <v>2.63E-2</v>
      </c>
      <c r="Y81" s="201">
        <v>0.36359999999999998</v>
      </c>
      <c r="Z81" s="103" t="s">
        <v>106</v>
      </c>
      <c r="AA81" s="102" t="s">
        <v>265</v>
      </c>
      <c r="AB81" s="429" t="s">
        <v>342</v>
      </c>
      <c r="AC81" s="326"/>
      <c r="AD81" s="359"/>
      <c r="AE81" s="359"/>
      <c r="AF81" s="419"/>
      <c r="AG81" s="493"/>
      <c r="AH81" s="494"/>
      <c r="AI81" s="413"/>
      <c r="AJ81" s="408"/>
      <c r="AK81" s="490"/>
      <c r="AL81" s="511"/>
      <c r="AM81" s="488"/>
      <c r="AN81" s="491"/>
      <c r="AO81" s="511"/>
      <c r="AP81" s="511"/>
      <c r="AQ81" s="488"/>
      <c r="AR81" s="488"/>
      <c r="AS81" s="414"/>
      <c r="AT81" s="496"/>
      <c r="AU81" s="496"/>
      <c r="AV81" s="230"/>
      <c r="AW81" s="230"/>
      <c r="AX81" s="269"/>
      <c r="AY81" s="226"/>
      <c r="AZ81" s="226"/>
      <c r="BA81" s="226"/>
      <c r="BB81" s="226"/>
      <c r="BC81" s="296"/>
      <c r="BD81" s="226"/>
      <c r="BE81" s="226"/>
      <c r="BF81" s="226"/>
      <c r="BG81" s="226"/>
      <c r="BH81" s="296"/>
      <c r="BI81" s="226"/>
      <c r="BJ81" s="226"/>
      <c r="BK81" s="226"/>
      <c r="BL81" s="226"/>
      <c r="BM81" s="296"/>
      <c r="BN81" s="230"/>
      <c r="BO81" s="230"/>
      <c r="BP81" s="226"/>
      <c r="BQ81" s="226"/>
      <c r="BR81" s="228"/>
      <c r="BS81" s="333"/>
      <c r="BT81" s="231"/>
      <c r="BU81" s="226"/>
      <c r="BV81" s="226"/>
      <c r="BW81" s="228"/>
      <c r="BX81" s="230"/>
      <c r="BY81" s="230"/>
      <c r="BZ81" s="226"/>
      <c r="CA81" s="226"/>
      <c r="CB81" s="228"/>
      <c r="CC81" s="355"/>
    </row>
    <row r="82" spans="1:81" ht="129.75" customHeight="1" x14ac:dyDescent="0.2">
      <c r="A82" s="344"/>
      <c r="B82" s="278"/>
      <c r="C82" s="275"/>
      <c r="D82" s="278"/>
      <c r="E82" s="275"/>
      <c r="F82" s="278"/>
      <c r="G82" s="282"/>
      <c r="H82" s="278"/>
      <c r="I82" s="275"/>
      <c r="J82" s="275"/>
      <c r="K82" s="275"/>
      <c r="L82" s="275"/>
      <c r="M82" s="350"/>
      <c r="N82" s="350"/>
      <c r="O82" s="350"/>
      <c r="P82" s="275"/>
      <c r="Q82" s="347"/>
      <c r="R82" s="278"/>
      <c r="S82" s="347"/>
      <c r="T82" s="381"/>
      <c r="U82" s="347"/>
      <c r="V82" s="381"/>
      <c r="W82" s="96" t="s">
        <v>111</v>
      </c>
      <c r="X82" s="153">
        <v>2.63E-2</v>
      </c>
      <c r="Y82" s="201">
        <v>0.36359999999999998</v>
      </c>
      <c r="Z82" s="98" t="s">
        <v>106</v>
      </c>
      <c r="AA82" s="198" t="s">
        <v>266</v>
      </c>
      <c r="AB82" s="527" t="s">
        <v>343</v>
      </c>
      <c r="AC82" s="326"/>
      <c r="AD82" s="359"/>
      <c r="AE82" s="359"/>
      <c r="AF82" s="419"/>
      <c r="AG82" s="493"/>
      <c r="AH82" s="494"/>
      <c r="AI82" s="413"/>
      <c r="AJ82" s="408"/>
      <c r="AK82" s="490"/>
      <c r="AL82" s="511"/>
      <c r="AM82" s="488"/>
      <c r="AN82" s="491"/>
      <c r="AO82" s="486"/>
      <c r="AP82" s="486"/>
      <c r="AQ82" s="488"/>
      <c r="AR82" s="488"/>
      <c r="AS82" s="414"/>
      <c r="AT82" s="496"/>
      <c r="AU82" s="496"/>
      <c r="AV82" s="230"/>
      <c r="AW82" s="230"/>
      <c r="AX82" s="269"/>
      <c r="AY82" s="263"/>
      <c r="AZ82" s="263"/>
      <c r="BA82" s="226"/>
      <c r="BB82" s="226"/>
      <c r="BC82" s="296"/>
      <c r="BD82" s="263"/>
      <c r="BE82" s="263"/>
      <c r="BF82" s="226"/>
      <c r="BG82" s="226"/>
      <c r="BH82" s="296"/>
      <c r="BI82" s="263"/>
      <c r="BJ82" s="263"/>
      <c r="BK82" s="226"/>
      <c r="BL82" s="226"/>
      <c r="BM82" s="296"/>
      <c r="BN82" s="230"/>
      <c r="BO82" s="230"/>
      <c r="BP82" s="226"/>
      <c r="BQ82" s="226"/>
      <c r="BR82" s="228"/>
      <c r="BS82" s="333"/>
      <c r="BT82" s="231"/>
      <c r="BU82" s="226"/>
      <c r="BV82" s="226"/>
      <c r="BW82" s="228"/>
      <c r="BX82" s="230"/>
      <c r="BY82" s="230"/>
      <c r="BZ82" s="226"/>
      <c r="CA82" s="226"/>
      <c r="CB82" s="228"/>
      <c r="CC82" s="355"/>
    </row>
    <row r="83" spans="1:81" ht="88.5" customHeight="1" x14ac:dyDescent="0.2">
      <c r="A83" s="344"/>
      <c r="B83" s="278"/>
      <c r="C83" s="275"/>
      <c r="D83" s="278"/>
      <c r="E83" s="275"/>
      <c r="F83" s="278"/>
      <c r="G83" s="282"/>
      <c r="H83" s="278"/>
      <c r="I83" s="275"/>
      <c r="J83" s="275"/>
      <c r="K83" s="275"/>
      <c r="L83" s="275"/>
      <c r="M83" s="350"/>
      <c r="N83" s="350"/>
      <c r="O83" s="350"/>
      <c r="P83" s="275"/>
      <c r="Q83" s="347"/>
      <c r="R83" s="278"/>
      <c r="S83" s="347"/>
      <c r="T83" s="381"/>
      <c r="U83" s="347"/>
      <c r="V83" s="381"/>
      <c r="W83" s="96" t="s">
        <v>117</v>
      </c>
      <c r="X83" s="153">
        <v>2.63E-2</v>
      </c>
      <c r="Y83" s="201">
        <v>0.36359999999999998</v>
      </c>
      <c r="Z83" s="146" t="s">
        <v>106</v>
      </c>
      <c r="AA83" s="198" t="s">
        <v>237</v>
      </c>
      <c r="AB83" s="194" t="s">
        <v>221</v>
      </c>
      <c r="AC83" s="326"/>
      <c r="AD83" s="359"/>
      <c r="AE83" s="359"/>
      <c r="AF83" s="419"/>
      <c r="AG83" s="493"/>
      <c r="AH83" s="494"/>
      <c r="AI83" s="413"/>
      <c r="AJ83" s="426">
        <v>0</v>
      </c>
      <c r="AK83" s="512">
        <v>0</v>
      </c>
      <c r="AL83" s="511"/>
      <c r="AM83" s="488"/>
      <c r="AN83" s="491"/>
      <c r="AO83" s="513">
        <v>290000000</v>
      </c>
      <c r="AP83" s="513">
        <v>0</v>
      </c>
      <c r="AQ83" s="488"/>
      <c r="AR83" s="488"/>
      <c r="AS83" s="414"/>
      <c r="AT83" s="496"/>
      <c r="AU83" s="496"/>
      <c r="AV83" s="230"/>
      <c r="AW83" s="230"/>
      <c r="AX83" s="269"/>
      <c r="AY83" s="147"/>
      <c r="AZ83" s="147"/>
      <c r="BA83" s="226"/>
      <c r="BB83" s="226"/>
      <c r="BC83" s="296"/>
      <c r="BD83" s="147"/>
      <c r="BE83" s="147"/>
      <c r="BF83" s="226"/>
      <c r="BG83" s="226"/>
      <c r="BH83" s="296"/>
      <c r="BI83" s="147"/>
      <c r="BJ83" s="147"/>
      <c r="BK83" s="226"/>
      <c r="BL83" s="226"/>
      <c r="BM83" s="296"/>
      <c r="BN83" s="145"/>
      <c r="BO83" s="145"/>
      <c r="BP83" s="226"/>
      <c r="BQ83" s="226"/>
      <c r="BR83" s="228"/>
      <c r="BS83" s="150"/>
      <c r="BT83" s="148"/>
      <c r="BU83" s="226"/>
      <c r="BV83" s="226"/>
      <c r="BW83" s="228"/>
      <c r="BX83" s="145"/>
      <c r="BY83" s="145"/>
      <c r="BZ83" s="226"/>
      <c r="CA83" s="226"/>
      <c r="CB83" s="228"/>
      <c r="CC83" s="355"/>
    </row>
    <row r="84" spans="1:81" ht="39.75" customHeight="1" x14ac:dyDescent="0.2">
      <c r="A84" s="344"/>
      <c r="B84" s="278"/>
      <c r="C84" s="275"/>
      <c r="D84" s="278"/>
      <c r="E84" s="275"/>
      <c r="F84" s="278"/>
      <c r="G84" s="282"/>
      <c r="H84" s="278"/>
      <c r="I84" s="275"/>
      <c r="J84" s="275"/>
      <c r="K84" s="275"/>
      <c r="L84" s="275"/>
      <c r="M84" s="350"/>
      <c r="N84" s="350"/>
      <c r="O84" s="350"/>
      <c r="P84" s="275"/>
      <c r="Q84" s="347"/>
      <c r="R84" s="278"/>
      <c r="S84" s="347"/>
      <c r="T84" s="381"/>
      <c r="U84" s="347"/>
      <c r="V84" s="381"/>
      <c r="W84" s="96" t="s">
        <v>183</v>
      </c>
      <c r="X84" s="153">
        <v>2.63E-2</v>
      </c>
      <c r="Y84" s="201">
        <v>0.36359999999999998</v>
      </c>
      <c r="Z84" s="152" t="s">
        <v>106</v>
      </c>
      <c r="AA84" s="194" t="s">
        <v>238</v>
      </c>
      <c r="AB84" s="194" t="s">
        <v>222</v>
      </c>
      <c r="AC84" s="326"/>
      <c r="AD84" s="359"/>
      <c r="AE84" s="359"/>
      <c r="AF84" s="419"/>
      <c r="AG84" s="493"/>
      <c r="AH84" s="494"/>
      <c r="AI84" s="413"/>
      <c r="AJ84" s="426">
        <v>0</v>
      </c>
      <c r="AK84" s="512">
        <v>0</v>
      </c>
      <c r="AL84" s="511"/>
      <c r="AM84" s="488"/>
      <c r="AN84" s="491"/>
      <c r="AO84" s="513">
        <v>1457946</v>
      </c>
      <c r="AP84" s="513">
        <v>0</v>
      </c>
      <c r="AQ84" s="488"/>
      <c r="AR84" s="488"/>
      <c r="AS84" s="414"/>
      <c r="AT84" s="496"/>
      <c r="AU84" s="496"/>
      <c r="AV84" s="230"/>
      <c r="AW84" s="230"/>
      <c r="AX84" s="269"/>
      <c r="AY84" s="147"/>
      <c r="AZ84" s="147"/>
      <c r="BA84" s="226"/>
      <c r="BB84" s="226"/>
      <c r="BC84" s="296"/>
      <c r="BD84" s="147"/>
      <c r="BE84" s="147"/>
      <c r="BF84" s="226"/>
      <c r="BG84" s="226"/>
      <c r="BH84" s="296"/>
      <c r="BI84" s="147"/>
      <c r="BJ84" s="147"/>
      <c r="BK84" s="226"/>
      <c r="BL84" s="226"/>
      <c r="BM84" s="296"/>
      <c r="BN84" s="145"/>
      <c r="BO84" s="145"/>
      <c r="BP84" s="226"/>
      <c r="BQ84" s="226"/>
      <c r="BR84" s="228"/>
      <c r="BS84" s="150"/>
      <c r="BT84" s="148"/>
      <c r="BU84" s="226"/>
      <c r="BV84" s="226"/>
      <c r="BW84" s="228"/>
      <c r="BX84" s="145"/>
      <c r="BY84" s="145"/>
      <c r="BZ84" s="226"/>
      <c r="CA84" s="226"/>
      <c r="CB84" s="228"/>
      <c r="CC84" s="355"/>
    </row>
    <row r="85" spans="1:81" ht="110.25" customHeight="1" x14ac:dyDescent="0.2">
      <c r="A85" s="344"/>
      <c r="B85" s="278"/>
      <c r="C85" s="275"/>
      <c r="D85" s="278"/>
      <c r="E85" s="275"/>
      <c r="F85" s="278"/>
      <c r="G85" s="282"/>
      <c r="H85" s="278"/>
      <c r="I85" s="275"/>
      <c r="J85" s="275"/>
      <c r="K85" s="275"/>
      <c r="L85" s="275"/>
      <c r="M85" s="350"/>
      <c r="N85" s="350"/>
      <c r="O85" s="350"/>
      <c r="P85" s="275"/>
      <c r="Q85" s="347"/>
      <c r="R85" s="278"/>
      <c r="S85" s="347"/>
      <c r="T85" s="381"/>
      <c r="U85" s="347"/>
      <c r="V85" s="381"/>
      <c r="W85" s="96" t="s">
        <v>184</v>
      </c>
      <c r="X85" s="153">
        <v>2.63E-2</v>
      </c>
      <c r="Y85" s="201">
        <v>0.36359999999999998</v>
      </c>
      <c r="Z85" s="98" t="s">
        <v>106</v>
      </c>
      <c r="AA85" s="197" t="s">
        <v>267</v>
      </c>
      <c r="AB85" s="527" t="s">
        <v>344</v>
      </c>
      <c r="AC85" s="327"/>
      <c r="AD85" s="360"/>
      <c r="AE85" s="360"/>
      <c r="AF85" s="421"/>
      <c r="AG85" s="447"/>
      <c r="AH85" s="448"/>
      <c r="AI85" s="416"/>
      <c r="AJ85" s="426">
        <v>0</v>
      </c>
      <c r="AK85" s="512">
        <v>0</v>
      </c>
      <c r="AL85" s="486"/>
      <c r="AM85" s="488"/>
      <c r="AN85" s="491"/>
      <c r="AO85" s="513">
        <v>96838.98</v>
      </c>
      <c r="AP85" s="513">
        <v>0</v>
      </c>
      <c r="AQ85" s="488"/>
      <c r="AR85" s="488"/>
      <c r="AS85" s="414"/>
      <c r="AT85" s="497"/>
      <c r="AU85" s="497"/>
      <c r="AV85" s="230"/>
      <c r="AW85" s="230"/>
      <c r="AX85" s="269"/>
      <c r="AY85" s="63"/>
      <c r="AZ85" s="63"/>
      <c r="BA85" s="226"/>
      <c r="BB85" s="226"/>
      <c r="BC85" s="296"/>
      <c r="BD85" s="63"/>
      <c r="BE85" s="63"/>
      <c r="BF85" s="226"/>
      <c r="BG85" s="226"/>
      <c r="BH85" s="296"/>
      <c r="BI85" s="63"/>
      <c r="BJ85" s="63"/>
      <c r="BK85" s="226"/>
      <c r="BL85" s="226"/>
      <c r="BM85" s="296"/>
      <c r="BN85" s="63"/>
      <c r="BO85" s="63"/>
      <c r="BP85" s="226"/>
      <c r="BQ85" s="226"/>
      <c r="BR85" s="228"/>
      <c r="BS85" s="75"/>
      <c r="BT85" s="73"/>
      <c r="BU85" s="226"/>
      <c r="BV85" s="226"/>
      <c r="BW85" s="228"/>
      <c r="BX85" s="92"/>
      <c r="BY85" s="92"/>
      <c r="BZ85" s="226"/>
      <c r="CA85" s="226"/>
      <c r="CB85" s="228"/>
      <c r="CC85" s="355"/>
    </row>
    <row r="86" spans="1:81" ht="57.75" customHeight="1" x14ac:dyDescent="0.2">
      <c r="A86" s="344"/>
      <c r="B86" s="278"/>
      <c r="C86" s="275"/>
      <c r="D86" s="278"/>
      <c r="E86" s="275"/>
      <c r="F86" s="278"/>
      <c r="G86" s="149" t="s">
        <v>43</v>
      </c>
      <c r="H86" s="144">
        <v>0.05</v>
      </c>
      <c r="I86" s="143" t="s">
        <v>40</v>
      </c>
      <c r="J86" s="143" t="s">
        <v>42</v>
      </c>
      <c r="K86" s="143">
        <v>35</v>
      </c>
      <c r="L86" s="154">
        <v>4</v>
      </c>
      <c r="M86" s="110">
        <v>1</v>
      </c>
      <c r="N86" s="110">
        <v>1</v>
      </c>
      <c r="O86" s="110">
        <v>2</v>
      </c>
      <c r="P86" s="154">
        <v>0</v>
      </c>
      <c r="Q86" s="172" t="s">
        <v>110</v>
      </c>
      <c r="R86" s="118" t="s">
        <v>110</v>
      </c>
      <c r="S86" s="172" t="s">
        <v>110</v>
      </c>
      <c r="T86" s="200" t="s">
        <v>110</v>
      </c>
      <c r="U86" s="200" t="s">
        <v>110</v>
      </c>
      <c r="V86" s="118"/>
      <c r="W86" s="110" t="s">
        <v>169</v>
      </c>
      <c r="X86" s="80"/>
      <c r="Y86" s="80"/>
      <c r="Z86" s="152"/>
      <c r="AA86" s="102"/>
      <c r="AB86" s="102"/>
      <c r="AC86" s="114" t="s">
        <v>35</v>
      </c>
      <c r="AD86" s="115" t="s">
        <v>112</v>
      </c>
      <c r="AE86" s="115" t="s">
        <v>110</v>
      </c>
      <c r="AF86" s="115" t="s">
        <v>110</v>
      </c>
      <c r="AG86" s="115" t="s">
        <v>110</v>
      </c>
      <c r="AH86" s="155" t="s">
        <v>110</v>
      </c>
      <c r="AI86" s="178" t="s">
        <v>110</v>
      </c>
      <c r="AJ86" s="178" t="s">
        <v>110</v>
      </c>
      <c r="AK86" s="178" t="s">
        <v>110</v>
      </c>
      <c r="AL86" s="178" t="s">
        <v>110</v>
      </c>
      <c r="AM86" s="178" t="s">
        <v>110</v>
      </c>
      <c r="AN86" s="179" t="s">
        <v>110</v>
      </c>
      <c r="AO86" s="176"/>
      <c r="AP86" s="176"/>
      <c r="AQ86" s="176"/>
      <c r="AR86" s="176"/>
      <c r="AS86" s="175"/>
      <c r="AT86" s="190" t="s">
        <v>110</v>
      </c>
      <c r="AU86" s="190" t="s">
        <v>110</v>
      </c>
      <c r="AV86" s="190" t="s">
        <v>110</v>
      </c>
      <c r="AW86" s="190" t="s">
        <v>110</v>
      </c>
      <c r="AX86" s="190" t="s">
        <v>110</v>
      </c>
      <c r="AY86" s="107"/>
      <c r="AZ86" s="107"/>
      <c r="BA86" s="107"/>
      <c r="BB86" s="107"/>
      <c r="BC86" s="119"/>
      <c r="BD86" s="107"/>
      <c r="BE86" s="107"/>
      <c r="BF86" s="107"/>
      <c r="BG86" s="107"/>
      <c r="BH86" s="119"/>
      <c r="BI86" s="107"/>
      <c r="BJ86" s="107"/>
      <c r="BK86" s="107"/>
      <c r="BL86" s="107"/>
      <c r="BM86" s="119"/>
      <c r="BN86" s="100"/>
      <c r="BO86" s="100"/>
      <c r="BP86" s="100"/>
      <c r="BQ86" s="100"/>
      <c r="BR86" s="101"/>
      <c r="BS86" s="100"/>
      <c r="BT86" s="100"/>
      <c r="BU86" s="100"/>
      <c r="BV86" s="100"/>
      <c r="BW86" s="101"/>
      <c r="BX86" s="100"/>
      <c r="BY86" s="100"/>
      <c r="BZ86" s="100"/>
      <c r="CA86" s="100"/>
      <c r="CB86" s="101"/>
      <c r="CC86" s="355"/>
    </row>
    <row r="87" spans="1:81" ht="47.25" customHeight="1" x14ac:dyDescent="0.2">
      <c r="A87" s="344"/>
      <c r="B87" s="278"/>
      <c r="C87" s="275"/>
      <c r="D87" s="278"/>
      <c r="E87" s="275"/>
      <c r="F87" s="278"/>
      <c r="G87" s="285" t="s">
        <v>44</v>
      </c>
      <c r="H87" s="284">
        <v>0.1</v>
      </c>
      <c r="I87" s="286" t="s">
        <v>40</v>
      </c>
      <c r="J87" s="286" t="s">
        <v>45</v>
      </c>
      <c r="K87" s="286">
        <v>0</v>
      </c>
      <c r="L87" s="286">
        <v>1</v>
      </c>
      <c r="M87" s="292">
        <v>0.2</v>
      </c>
      <c r="N87" s="286">
        <v>0.22</v>
      </c>
      <c r="O87" s="286">
        <v>0.33</v>
      </c>
      <c r="P87" s="286">
        <v>1</v>
      </c>
      <c r="Q87" s="292" t="s">
        <v>110</v>
      </c>
      <c r="R87" s="284" t="s">
        <v>110</v>
      </c>
      <c r="S87" s="292" t="s">
        <v>110</v>
      </c>
      <c r="T87" s="284" t="s">
        <v>110</v>
      </c>
      <c r="U87" s="292" t="s">
        <v>110</v>
      </c>
      <c r="V87" s="284"/>
      <c r="W87" s="498" t="s">
        <v>169</v>
      </c>
      <c r="X87" s="277"/>
      <c r="Y87" s="277"/>
      <c r="Z87" s="254"/>
      <c r="AA87" s="357"/>
      <c r="AB87" s="502"/>
      <c r="AC87" s="242" t="s">
        <v>35</v>
      </c>
      <c r="AD87" s="291" t="s">
        <v>112</v>
      </c>
      <c r="AE87" s="291" t="s">
        <v>110</v>
      </c>
      <c r="AF87" s="325" t="s">
        <v>110</v>
      </c>
      <c r="AG87" s="328" t="s">
        <v>110</v>
      </c>
      <c r="AH87" s="328" t="s">
        <v>110</v>
      </c>
      <c r="AI87" s="272" t="s">
        <v>110</v>
      </c>
      <c r="AJ87" s="272" t="str">
        <f>+AI87</f>
        <v>N/A</v>
      </c>
      <c r="AK87" s="366">
        <v>47600000</v>
      </c>
      <c r="AL87" s="241">
        <f>SUM(AJ87)</f>
        <v>0</v>
      </c>
      <c r="AM87" s="241">
        <f>SUM(AK87)</f>
        <v>47600000</v>
      </c>
      <c r="AN87" s="269" t="e">
        <f>+AM87/AL87</f>
        <v>#DIV/0!</v>
      </c>
      <c r="AO87" s="321">
        <v>270600000</v>
      </c>
      <c r="AP87" s="321">
        <v>70750000</v>
      </c>
      <c r="AQ87" s="241">
        <f>+AO87</f>
        <v>270600000</v>
      </c>
      <c r="AR87" s="241">
        <f>+AP87</f>
        <v>70750000</v>
      </c>
      <c r="AS87" s="269">
        <f>+AR87/AQ87</f>
        <v>0.26145602365114562</v>
      </c>
      <c r="AT87" s="225" t="s">
        <v>110</v>
      </c>
      <c r="AU87" s="225" t="s">
        <v>110</v>
      </c>
      <c r="AV87" s="230" t="s">
        <v>110</v>
      </c>
      <c r="AW87" s="230" t="s">
        <v>110</v>
      </c>
      <c r="AX87" s="269" t="s">
        <v>110</v>
      </c>
      <c r="AY87" s="225"/>
      <c r="AZ87" s="225"/>
      <c r="BA87" s="230"/>
      <c r="BB87" s="230"/>
      <c r="BC87" s="264"/>
      <c r="BD87" s="225"/>
      <c r="BE87" s="225"/>
      <c r="BF87" s="230"/>
      <c r="BG87" s="230"/>
      <c r="BH87" s="264"/>
      <c r="BI87" s="225"/>
      <c r="BJ87" s="225"/>
      <c r="BK87" s="230"/>
      <c r="BL87" s="230"/>
      <c r="BM87" s="264"/>
      <c r="BN87" s="225"/>
      <c r="BO87" s="225"/>
      <c r="BP87" s="230"/>
      <c r="BQ87" s="230"/>
      <c r="BR87" s="264"/>
      <c r="BS87" s="332"/>
      <c r="BT87" s="231"/>
      <c r="BU87" s="230"/>
      <c r="BV87" s="230"/>
      <c r="BW87" s="264"/>
      <c r="BX87" s="230"/>
      <c r="BY87" s="230"/>
      <c r="BZ87" s="230"/>
      <c r="CA87" s="230"/>
      <c r="CB87" s="264"/>
      <c r="CC87" s="355"/>
    </row>
    <row r="88" spans="1:81" ht="48.75" customHeight="1" x14ac:dyDescent="0.2">
      <c r="A88" s="344"/>
      <c r="B88" s="278"/>
      <c r="C88" s="275"/>
      <c r="D88" s="278"/>
      <c r="E88" s="275"/>
      <c r="F88" s="278"/>
      <c r="G88" s="285"/>
      <c r="H88" s="284"/>
      <c r="I88" s="286"/>
      <c r="J88" s="286"/>
      <c r="K88" s="286"/>
      <c r="L88" s="286"/>
      <c r="M88" s="292"/>
      <c r="N88" s="286"/>
      <c r="O88" s="286"/>
      <c r="P88" s="286"/>
      <c r="Q88" s="292"/>
      <c r="R88" s="284"/>
      <c r="S88" s="292"/>
      <c r="T88" s="284"/>
      <c r="U88" s="292"/>
      <c r="V88" s="284"/>
      <c r="W88" s="499"/>
      <c r="X88" s="278"/>
      <c r="Y88" s="278"/>
      <c r="Z88" s="255"/>
      <c r="AA88" s="501"/>
      <c r="AB88" s="503"/>
      <c r="AC88" s="242"/>
      <c r="AD88" s="291"/>
      <c r="AE88" s="291"/>
      <c r="AF88" s="326"/>
      <c r="AG88" s="329"/>
      <c r="AH88" s="329"/>
      <c r="AI88" s="273"/>
      <c r="AJ88" s="273"/>
      <c r="AK88" s="367"/>
      <c r="AL88" s="241"/>
      <c r="AM88" s="241"/>
      <c r="AN88" s="269"/>
      <c r="AO88" s="322"/>
      <c r="AP88" s="322"/>
      <c r="AQ88" s="241"/>
      <c r="AR88" s="241"/>
      <c r="AS88" s="269"/>
      <c r="AT88" s="226"/>
      <c r="AU88" s="226"/>
      <c r="AV88" s="230"/>
      <c r="AW88" s="230"/>
      <c r="AX88" s="269"/>
      <c r="AY88" s="226"/>
      <c r="AZ88" s="226"/>
      <c r="BA88" s="230"/>
      <c r="BB88" s="230"/>
      <c r="BC88" s="264"/>
      <c r="BD88" s="226"/>
      <c r="BE88" s="226"/>
      <c r="BF88" s="230"/>
      <c r="BG88" s="230"/>
      <c r="BH88" s="264"/>
      <c r="BI88" s="226"/>
      <c r="BJ88" s="226"/>
      <c r="BK88" s="230"/>
      <c r="BL88" s="230"/>
      <c r="BM88" s="264"/>
      <c r="BN88" s="226"/>
      <c r="BO88" s="226"/>
      <c r="BP88" s="230"/>
      <c r="BQ88" s="230"/>
      <c r="BR88" s="264"/>
      <c r="BS88" s="332"/>
      <c r="BT88" s="231"/>
      <c r="BU88" s="230"/>
      <c r="BV88" s="230"/>
      <c r="BW88" s="264"/>
      <c r="BX88" s="230"/>
      <c r="BY88" s="230"/>
      <c r="BZ88" s="230"/>
      <c r="CA88" s="230"/>
      <c r="CB88" s="264"/>
      <c r="CC88" s="355"/>
    </row>
    <row r="89" spans="1:81" ht="45" customHeight="1" x14ac:dyDescent="0.2">
      <c r="A89" s="344"/>
      <c r="B89" s="278"/>
      <c r="C89" s="275"/>
      <c r="D89" s="278"/>
      <c r="E89" s="275"/>
      <c r="F89" s="278"/>
      <c r="G89" s="285"/>
      <c r="H89" s="284"/>
      <c r="I89" s="286"/>
      <c r="J89" s="286"/>
      <c r="K89" s="286"/>
      <c r="L89" s="286"/>
      <c r="M89" s="292"/>
      <c r="N89" s="286"/>
      <c r="O89" s="286"/>
      <c r="P89" s="286"/>
      <c r="Q89" s="292"/>
      <c r="R89" s="284"/>
      <c r="S89" s="292"/>
      <c r="T89" s="284"/>
      <c r="U89" s="292"/>
      <c r="V89" s="284"/>
      <c r="W89" s="500"/>
      <c r="X89" s="279"/>
      <c r="Y89" s="279"/>
      <c r="Z89" s="256"/>
      <c r="AA89" s="358"/>
      <c r="AB89" s="504"/>
      <c r="AC89" s="242"/>
      <c r="AD89" s="291"/>
      <c r="AE89" s="291"/>
      <c r="AF89" s="327"/>
      <c r="AG89" s="330"/>
      <c r="AH89" s="330"/>
      <c r="AI89" s="274"/>
      <c r="AJ89" s="274"/>
      <c r="AK89" s="368"/>
      <c r="AL89" s="241"/>
      <c r="AM89" s="241"/>
      <c r="AN89" s="269"/>
      <c r="AO89" s="323"/>
      <c r="AP89" s="323"/>
      <c r="AQ89" s="241"/>
      <c r="AR89" s="241"/>
      <c r="AS89" s="269"/>
      <c r="AT89" s="263"/>
      <c r="AU89" s="263"/>
      <c r="AV89" s="230"/>
      <c r="AW89" s="230"/>
      <c r="AX89" s="269"/>
      <c r="AY89" s="66"/>
      <c r="AZ89" s="66"/>
      <c r="BA89" s="230"/>
      <c r="BB89" s="230"/>
      <c r="BC89" s="264"/>
      <c r="BD89" s="66"/>
      <c r="BE89" s="66"/>
      <c r="BF89" s="230"/>
      <c r="BG89" s="230"/>
      <c r="BH89" s="264"/>
      <c r="BI89" s="66"/>
      <c r="BJ89" s="66"/>
      <c r="BK89" s="230"/>
      <c r="BL89" s="230"/>
      <c r="BM89" s="264"/>
      <c r="BN89" s="66"/>
      <c r="BO89" s="66"/>
      <c r="BP89" s="230"/>
      <c r="BQ89" s="230"/>
      <c r="BR89" s="264"/>
      <c r="BS89" s="72"/>
      <c r="BT89" s="73"/>
      <c r="BU89" s="230"/>
      <c r="BV89" s="230"/>
      <c r="BW89" s="264"/>
      <c r="BX89" s="89"/>
      <c r="BY89" s="89"/>
      <c r="BZ89" s="230"/>
      <c r="CA89" s="230"/>
      <c r="CB89" s="264"/>
      <c r="CC89" s="355"/>
    </row>
    <row r="90" spans="1:81" ht="114" customHeight="1" x14ac:dyDescent="0.2">
      <c r="A90" s="344"/>
      <c r="B90" s="278"/>
      <c r="C90" s="275"/>
      <c r="D90" s="278"/>
      <c r="E90" s="275"/>
      <c r="F90" s="278"/>
      <c r="G90" s="125" t="s">
        <v>46</v>
      </c>
      <c r="H90" s="97">
        <v>0.05</v>
      </c>
      <c r="I90" s="112" t="s">
        <v>33</v>
      </c>
      <c r="J90" s="112" t="s">
        <v>47</v>
      </c>
      <c r="K90" s="112">
        <v>0</v>
      </c>
      <c r="L90" s="112">
        <v>1</v>
      </c>
      <c r="M90" s="112">
        <v>0.6</v>
      </c>
      <c r="N90" s="112">
        <v>1</v>
      </c>
      <c r="O90" s="112">
        <v>1</v>
      </c>
      <c r="P90" s="112">
        <v>1</v>
      </c>
      <c r="Q90" s="172">
        <v>0</v>
      </c>
      <c r="R90" s="118">
        <f>+Q90/P90</f>
        <v>0</v>
      </c>
      <c r="S90" s="172">
        <v>0.8</v>
      </c>
      <c r="T90" s="118">
        <v>0.8</v>
      </c>
      <c r="U90" s="200">
        <f>SUMPRODUCT($X$90*$Y$90)</f>
        <v>0.8</v>
      </c>
      <c r="V90" s="118">
        <f>+U90/P90</f>
        <v>0.8</v>
      </c>
      <c r="W90" s="177" t="s">
        <v>193</v>
      </c>
      <c r="X90" s="97">
        <v>1</v>
      </c>
      <c r="Y90" s="173">
        <v>0.8</v>
      </c>
      <c r="Z90" s="98" t="s">
        <v>106</v>
      </c>
      <c r="AA90" s="99"/>
      <c r="AB90" s="99"/>
      <c r="AC90" s="120" t="s">
        <v>35</v>
      </c>
      <c r="AD90" s="113" t="s">
        <v>112</v>
      </c>
      <c r="AE90" s="113" t="s">
        <v>102</v>
      </c>
      <c r="AF90" s="120"/>
      <c r="AG90" s="46"/>
      <c r="AH90" s="58"/>
      <c r="AI90" s="176">
        <v>0</v>
      </c>
      <c r="AJ90" s="135">
        <v>0</v>
      </c>
      <c r="AK90" s="174">
        <v>0</v>
      </c>
      <c r="AL90" s="176">
        <f>SUM(AJ90)</f>
        <v>0</v>
      </c>
      <c r="AM90" s="176">
        <f>SUM(AK90)</f>
        <v>0</v>
      </c>
      <c r="AN90" s="175">
        <v>0</v>
      </c>
      <c r="AO90" s="176">
        <v>0</v>
      </c>
      <c r="AP90" s="176">
        <v>0</v>
      </c>
      <c r="AQ90" s="176">
        <v>0</v>
      </c>
      <c r="AR90" s="176">
        <v>0</v>
      </c>
      <c r="AS90" s="175">
        <v>0</v>
      </c>
      <c r="AT90" s="191">
        <v>0</v>
      </c>
      <c r="AU90" s="191">
        <v>0</v>
      </c>
      <c r="AV90" s="191">
        <v>0</v>
      </c>
      <c r="AW90" s="191">
        <v>0</v>
      </c>
      <c r="AX90" s="193">
        <v>0</v>
      </c>
      <c r="AY90" s="64"/>
      <c r="AZ90" s="67"/>
      <c r="BA90" s="63"/>
      <c r="BB90" s="63"/>
      <c r="BC90" s="68"/>
      <c r="BD90" s="66"/>
      <c r="BE90" s="66"/>
      <c r="BF90" s="63"/>
      <c r="BG90" s="63"/>
      <c r="BH90" s="68"/>
      <c r="BI90" s="66"/>
      <c r="BJ90" s="66"/>
      <c r="BK90" s="63"/>
      <c r="BL90" s="63"/>
      <c r="BM90" s="68"/>
      <c r="BN90" s="64"/>
      <c r="BO90" s="67"/>
      <c r="BP90" s="100"/>
      <c r="BQ90" s="100"/>
      <c r="BR90" s="101"/>
      <c r="BS90" s="72"/>
      <c r="BT90" s="73"/>
      <c r="BU90" s="100"/>
      <c r="BV90" s="100"/>
      <c r="BW90" s="101"/>
      <c r="BX90" s="89"/>
      <c r="BY90" s="89"/>
      <c r="BZ90" s="100"/>
      <c r="CA90" s="100"/>
      <c r="CB90" s="101"/>
      <c r="CC90" s="355"/>
    </row>
    <row r="91" spans="1:81" ht="204" x14ac:dyDescent="0.2">
      <c r="A91" s="344"/>
      <c r="B91" s="278"/>
      <c r="C91" s="280" t="s">
        <v>48</v>
      </c>
      <c r="D91" s="277">
        <v>0.25</v>
      </c>
      <c r="E91" s="280"/>
      <c r="F91" s="277"/>
      <c r="G91" s="281" t="s">
        <v>49</v>
      </c>
      <c r="H91" s="277">
        <v>1</v>
      </c>
      <c r="I91" s="280" t="s">
        <v>33</v>
      </c>
      <c r="J91" s="280" t="s">
        <v>47</v>
      </c>
      <c r="K91" s="280">
        <v>1</v>
      </c>
      <c r="L91" s="280">
        <v>1</v>
      </c>
      <c r="M91" s="346">
        <v>0.77</v>
      </c>
      <c r="N91" s="346" t="s">
        <v>124</v>
      </c>
      <c r="O91" s="346">
        <v>1</v>
      </c>
      <c r="P91" s="280">
        <v>1</v>
      </c>
      <c r="Q91" s="346">
        <v>0.17</v>
      </c>
      <c r="R91" s="351">
        <f>+Q91/P91</f>
        <v>0.17</v>
      </c>
      <c r="S91" s="346">
        <v>0.25</v>
      </c>
      <c r="T91" s="351">
        <v>0.25</v>
      </c>
      <c r="U91" s="346">
        <f>SUMPRODUCT($X$91:$X$100*$Y$91:$Y$100)</f>
        <v>0.33440000000000003</v>
      </c>
      <c r="V91" s="351">
        <f>+U91/P91</f>
        <v>0.33440000000000003</v>
      </c>
      <c r="W91" s="116" t="s">
        <v>94</v>
      </c>
      <c r="X91" s="111">
        <v>0.11</v>
      </c>
      <c r="Y91" s="76">
        <v>0.38</v>
      </c>
      <c r="Z91" s="77" t="s">
        <v>106</v>
      </c>
      <c r="AA91" s="428" t="s">
        <v>278</v>
      </c>
      <c r="AB91" s="429" t="s">
        <v>279</v>
      </c>
      <c r="AC91" s="325" t="s">
        <v>35</v>
      </c>
      <c r="AD91" s="365" t="s">
        <v>112</v>
      </c>
      <c r="AE91" s="340" t="s">
        <v>105</v>
      </c>
      <c r="AF91" s="406" t="s">
        <v>273</v>
      </c>
      <c r="AG91" s="406" t="s">
        <v>174</v>
      </c>
      <c r="AH91" s="407" t="s">
        <v>274</v>
      </c>
      <c r="AI91" s="408">
        <v>128347000</v>
      </c>
      <c r="AJ91" s="409">
        <f>+AI91</f>
        <v>128347000</v>
      </c>
      <c r="AK91" s="410">
        <v>0</v>
      </c>
      <c r="AL91" s="410">
        <f>SUM(AJ91:AJ100)</f>
        <v>2076447283</v>
      </c>
      <c r="AM91" s="410">
        <f>SUM(AK91:AK100)</f>
        <v>203194509</v>
      </c>
      <c r="AN91" s="411">
        <f>+AM91/AL91</f>
        <v>9.7856810843966899E-2</v>
      </c>
      <c r="AO91" s="410">
        <v>128347000</v>
      </c>
      <c r="AP91" s="410">
        <v>0</v>
      </c>
      <c r="AQ91" s="410">
        <f>SUM(AO91:AO100)</f>
        <v>3017247283</v>
      </c>
      <c r="AR91" s="410">
        <f>SUM(AP91:AP100)</f>
        <v>351578966</v>
      </c>
      <c r="AS91" s="411"/>
      <c r="AT91" s="408">
        <v>128347000</v>
      </c>
      <c r="AU91" s="237"/>
      <c r="AV91" s="272"/>
      <c r="AW91" s="272"/>
      <c r="AX91" s="270"/>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355"/>
    </row>
    <row r="92" spans="1:81" ht="318.75" x14ac:dyDescent="0.2">
      <c r="A92" s="344"/>
      <c r="B92" s="278"/>
      <c r="C92" s="275"/>
      <c r="D92" s="278"/>
      <c r="E92" s="275"/>
      <c r="F92" s="278"/>
      <c r="G92" s="282"/>
      <c r="H92" s="278"/>
      <c r="I92" s="275"/>
      <c r="J92" s="275"/>
      <c r="K92" s="275"/>
      <c r="L92" s="275"/>
      <c r="M92" s="347"/>
      <c r="N92" s="347"/>
      <c r="O92" s="347"/>
      <c r="P92" s="275"/>
      <c r="Q92" s="347"/>
      <c r="R92" s="352"/>
      <c r="S92" s="347"/>
      <c r="T92" s="352"/>
      <c r="U92" s="347"/>
      <c r="V92" s="352"/>
      <c r="W92" s="116" t="s">
        <v>119</v>
      </c>
      <c r="X92" s="111">
        <v>0.11</v>
      </c>
      <c r="Y92" s="162">
        <v>0.38</v>
      </c>
      <c r="Z92" s="77" t="s">
        <v>106</v>
      </c>
      <c r="AA92" s="428" t="s">
        <v>280</v>
      </c>
      <c r="AB92" s="429" t="s">
        <v>281</v>
      </c>
      <c r="AC92" s="326"/>
      <c r="AD92" s="359"/>
      <c r="AE92" s="341"/>
      <c r="AF92" s="406"/>
      <c r="AG92" s="406"/>
      <c r="AH92" s="407"/>
      <c r="AI92" s="408"/>
      <c r="AJ92" s="412"/>
      <c r="AK92" s="413"/>
      <c r="AL92" s="413"/>
      <c r="AM92" s="413"/>
      <c r="AN92" s="414"/>
      <c r="AO92" s="413"/>
      <c r="AP92" s="413"/>
      <c r="AQ92" s="413"/>
      <c r="AR92" s="413"/>
      <c r="AS92" s="414"/>
      <c r="AT92" s="408"/>
      <c r="AU92" s="237"/>
      <c r="AV92" s="326"/>
      <c r="AW92" s="326"/>
      <c r="AX92" s="271"/>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355"/>
    </row>
    <row r="93" spans="1:81" ht="165.75" x14ac:dyDescent="0.2">
      <c r="A93" s="344"/>
      <c r="B93" s="278"/>
      <c r="C93" s="275"/>
      <c r="D93" s="278"/>
      <c r="E93" s="275"/>
      <c r="F93" s="278"/>
      <c r="G93" s="282"/>
      <c r="H93" s="278"/>
      <c r="I93" s="275"/>
      <c r="J93" s="275"/>
      <c r="K93" s="275"/>
      <c r="L93" s="275"/>
      <c r="M93" s="347"/>
      <c r="N93" s="347"/>
      <c r="O93" s="347"/>
      <c r="P93" s="275"/>
      <c r="Q93" s="347"/>
      <c r="R93" s="352"/>
      <c r="S93" s="347"/>
      <c r="T93" s="352"/>
      <c r="U93" s="347"/>
      <c r="V93" s="352"/>
      <c r="W93" s="116" t="s">
        <v>120</v>
      </c>
      <c r="X93" s="111">
        <v>0.11</v>
      </c>
      <c r="Y93" s="162">
        <v>0.38</v>
      </c>
      <c r="Z93" s="77" t="s">
        <v>106</v>
      </c>
      <c r="AA93" s="428" t="s">
        <v>282</v>
      </c>
      <c r="AB93" s="429" t="s">
        <v>283</v>
      </c>
      <c r="AC93" s="326"/>
      <c r="AD93" s="359"/>
      <c r="AE93" s="341"/>
      <c r="AF93" s="406"/>
      <c r="AG93" s="406"/>
      <c r="AH93" s="407"/>
      <c r="AI93" s="408"/>
      <c r="AJ93" s="412"/>
      <c r="AK93" s="413"/>
      <c r="AL93" s="413"/>
      <c r="AM93" s="413"/>
      <c r="AN93" s="414"/>
      <c r="AO93" s="413"/>
      <c r="AP93" s="413"/>
      <c r="AQ93" s="413"/>
      <c r="AR93" s="413"/>
      <c r="AS93" s="414"/>
      <c r="AT93" s="408"/>
      <c r="AU93" s="237"/>
      <c r="AV93" s="326"/>
      <c r="AW93" s="326"/>
      <c r="AX93" s="271"/>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355"/>
    </row>
    <row r="94" spans="1:81" ht="140.25" x14ac:dyDescent="0.2">
      <c r="A94" s="344"/>
      <c r="B94" s="278"/>
      <c r="C94" s="275"/>
      <c r="D94" s="278"/>
      <c r="E94" s="275"/>
      <c r="F94" s="278"/>
      <c r="G94" s="282"/>
      <c r="H94" s="278"/>
      <c r="I94" s="275"/>
      <c r="J94" s="275"/>
      <c r="K94" s="275"/>
      <c r="L94" s="275"/>
      <c r="M94" s="347"/>
      <c r="N94" s="347"/>
      <c r="O94" s="347"/>
      <c r="P94" s="275"/>
      <c r="Q94" s="347"/>
      <c r="R94" s="352"/>
      <c r="S94" s="347"/>
      <c r="T94" s="352"/>
      <c r="U94" s="347"/>
      <c r="V94" s="352"/>
      <c r="W94" s="116" t="s">
        <v>146</v>
      </c>
      <c r="X94" s="111">
        <v>0.11</v>
      </c>
      <c r="Y94" s="162">
        <v>0.38</v>
      </c>
      <c r="Z94" s="77" t="s">
        <v>106</v>
      </c>
      <c r="AA94" s="428" t="s">
        <v>284</v>
      </c>
      <c r="AB94" s="429" t="s">
        <v>285</v>
      </c>
      <c r="AC94" s="326"/>
      <c r="AD94" s="359"/>
      <c r="AE94" s="341"/>
      <c r="AF94" s="406"/>
      <c r="AG94" s="406"/>
      <c r="AH94" s="407"/>
      <c r="AI94" s="408"/>
      <c r="AJ94" s="415"/>
      <c r="AK94" s="416"/>
      <c r="AL94" s="413"/>
      <c r="AM94" s="413"/>
      <c r="AN94" s="414"/>
      <c r="AO94" s="416"/>
      <c r="AP94" s="416"/>
      <c r="AQ94" s="413"/>
      <c r="AR94" s="413"/>
      <c r="AS94" s="414"/>
      <c r="AT94" s="408"/>
      <c r="AU94" s="237"/>
      <c r="AV94" s="326"/>
      <c r="AW94" s="326"/>
      <c r="AX94" s="271"/>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355"/>
    </row>
    <row r="95" spans="1:81" ht="204" x14ac:dyDescent="0.2">
      <c r="A95" s="344"/>
      <c r="B95" s="278"/>
      <c r="C95" s="275"/>
      <c r="D95" s="278"/>
      <c r="E95" s="275"/>
      <c r="F95" s="278"/>
      <c r="G95" s="282"/>
      <c r="H95" s="278"/>
      <c r="I95" s="275"/>
      <c r="J95" s="275"/>
      <c r="K95" s="275"/>
      <c r="L95" s="275"/>
      <c r="M95" s="347"/>
      <c r="N95" s="347"/>
      <c r="O95" s="347"/>
      <c r="P95" s="275"/>
      <c r="Q95" s="347"/>
      <c r="R95" s="352"/>
      <c r="S95" s="347"/>
      <c r="T95" s="352"/>
      <c r="U95" s="347"/>
      <c r="V95" s="352"/>
      <c r="W95" s="116" t="s">
        <v>121</v>
      </c>
      <c r="X95" s="111">
        <v>0.11</v>
      </c>
      <c r="Y95" s="162">
        <v>0.38</v>
      </c>
      <c r="Z95" s="77" t="s">
        <v>106</v>
      </c>
      <c r="AA95" s="428" t="s">
        <v>286</v>
      </c>
      <c r="AB95" s="429" t="s">
        <v>287</v>
      </c>
      <c r="AC95" s="326"/>
      <c r="AD95" s="359"/>
      <c r="AE95" s="341"/>
      <c r="AF95" s="406"/>
      <c r="AG95" s="417" t="s">
        <v>175</v>
      </c>
      <c r="AH95" s="418" t="s">
        <v>275</v>
      </c>
      <c r="AI95" s="410">
        <v>1669414260</v>
      </c>
      <c r="AJ95" s="409">
        <f>+AI95</f>
        <v>1669414260</v>
      </c>
      <c r="AK95" s="410">
        <v>179244509</v>
      </c>
      <c r="AL95" s="413"/>
      <c r="AM95" s="413"/>
      <c r="AN95" s="414"/>
      <c r="AO95" s="410">
        <v>1669414260</v>
      </c>
      <c r="AP95" s="410">
        <v>262753966</v>
      </c>
      <c r="AQ95" s="413"/>
      <c r="AR95" s="413"/>
      <c r="AS95" s="414"/>
      <c r="AT95" s="410">
        <v>1669414260</v>
      </c>
      <c r="AU95" s="272"/>
      <c r="AV95" s="326"/>
      <c r="AW95" s="326"/>
      <c r="AX95" s="271"/>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355"/>
    </row>
    <row r="96" spans="1:81" ht="102" x14ac:dyDescent="0.2">
      <c r="A96" s="344"/>
      <c r="B96" s="278"/>
      <c r="C96" s="275"/>
      <c r="D96" s="278"/>
      <c r="E96" s="275"/>
      <c r="F96" s="278"/>
      <c r="G96" s="282"/>
      <c r="H96" s="278"/>
      <c r="I96" s="275"/>
      <c r="J96" s="275"/>
      <c r="K96" s="275"/>
      <c r="L96" s="275"/>
      <c r="M96" s="347"/>
      <c r="N96" s="347"/>
      <c r="O96" s="347"/>
      <c r="P96" s="275"/>
      <c r="Q96" s="347"/>
      <c r="R96" s="352"/>
      <c r="S96" s="347"/>
      <c r="T96" s="352"/>
      <c r="U96" s="347"/>
      <c r="V96" s="352"/>
      <c r="W96" s="165" t="s">
        <v>109</v>
      </c>
      <c r="X96" s="111">
        <v>0.11</v>
      </c>
      <c r="Y96" s="162">
        <v>0.38</v>
      </c>
      <c r="Z96" s="77" t="s">
        <v>106</v>
      </c>
      <c r="AA96" s="428" t="s">
        <v>288</v>
      </c>
      <c r="AB96" s="429" t="s">
        <v>289</v>
      </c>
      <c r="AC96" s="326"/>
      <c r="AD96" s="359"/>
      <c r="AE96" s="341"/>
      <c r="AF96" s="406"/>
      <c r="AG96" s="419"/>
      <c r="AH96" s="420"/>
      <c r="AI96" s="413"/>
      <c r="AJ96" s="412"/>
      <c r="AK96" s="413"/>
      <c r="AL96" s="413"/>
      <c r="AM96" s="413"/>
      <c r="AN96" s="414"/>
      <c r="AO96" s="413"/>
      <c r="AP96" s="413"/>
      <c r="AQ96" s="413"/>
      <c r="AR96" s="413"/>
      <c r="AS96" s="414"/>
      <c r="AT96" s="413"/>
      <c r="AU96" s="273"/>
      <c r="AV96" s="326"/>
      <c r="AW96" s="326"/>
      <c r="AX96" s="271"/>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355"/>
    </row>
    <row r="97" spans="1:81" ht="76.5" x14ac:dyDescent="0.2">
      <c r="A97" s="344"/>
      <c r="B97" s="278"/>
      <c r="C97" s="275"/>
      <c r="D97" s="278"/>
      <c r="E97" s="275"/>
      <c r="F97" s="278"/>
      <c r="G97" s="282"/>
      <c r="H97" s="278"/>
      <c r="I97" s="275"/>
      <c r="J97" s="275"/>
      <c r="K97" s="275"/>
      <c r="L97" s="275"/>
      <c r="M97" s="347"/>
      <c r="N97" s="347"/>
      <c r="O97" s="347"/>
      <c r="P97" s="275"/>
      <c r="Q97" s="347"/>
      <c r="R97" s="352"/>
      <c r="S97" s="347"/>
      <c r="T97" s="352"/>
      <c r="U97" s="347"/>
      <c r="V97" s="352"/>
      <c r="W97" s="161" t="s">
        <v>95</v>
      </c>
      <c r="X97" s="111">
        <v>0.11</v>
      </c>
      <c r="Y97" s="162">
        <v>0.38</v>
      </c>
      <c r="Z97" s="77" t="s">
        <v>106</v>
      </c>
      <c r="AA97" s="428" t="s">
        <v>290</v>
      </c>
      <c r="AB97" s="429" t="s">
        <v>291</v>
      </c>
      <c r="AC97" s="326"/>
      <c r="AD97" s="359"/>
      <c r="AE97" s="341"/>
      <c r="AF97" s="406"/>
      <c r="AG97" s="421"/>
      <c r="AH97" s="422"/>
      <c r="AI97" s="416"/>
      <c r="AJ97" s="415"/>
      <c r="AK97" s="416"/>
      <c r="AL97" s="413"/>
      <c r="AM97" s="413"/>
      <c r="AN97" s="414"/>
      <c r="AO97" s="416"/>
      <c r="AP97" s="416"/>
      <c r="AQ97" s="413"/>
      <c r="AR97" s="413"/>
      <c r="AS97" s="414"/>
      <c r="AT97" s="416"/>
      <c r="AU97" s="274"/>
      <c r="AV97" s="326"/>
      <c r="AW97" s="326"/>
      <c r="AX97" s="271"/>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355"/>
    </row>
    <row r="98" spans="1:81" ht="127.5" x14ac:dyDescent="0.2">
      <c r="A98" s="344"/>
      <c r="B98" s="278"/>
      <c r="C98" s="275"/>
      <c r="D98" s="278"/>
      <c r="E98" s="275"/>
      <c r="F98" s="278"/>
      <c r="G98" s="282"/>
      <c r="H98" s="278"/>
      <c r="I98" s="275"/>
      <c r="J98" s="275"/>
      <c r="K98" s="275"/>
      <c r="L98" s="275"/>
      <c r="M98" s="347"/>
      <c r="N98" s="347"/>
      <c r="O98" s="347"/>
      <c r="P98" s="275"/>
      <c r="Q98" s="347"/>
      <c r="R98" s="352"/>
      <c r="S98" s="347"/>
      <c r="T98" s="352"/>
      <c r="U98" s="347"/>
      <c r="V98" s="352"/>
      <c r="W98" s="165" t="s">
        <v>122</v>
      </c>
      <c r="X98" s="111">
        <v>0.11</v>
      </c>
      <c r="Y98" s="162">
        <v>0.38</v>
      </c>
      <c r="Z98" s="77" t="s">
        <v>106</v>
      </c>
      <c r="AA98" s="428" t="s">
        <v>292</v>
      </c>
      <c r="AB98" s="429" t="s">
        <v>293</v>
      </c>
      <c r="AC98" s="326"/>
      <c r="AD98" s="359"/>
      <c r="AE98" s="341"/>
      <c r="AF98" s="406" t="s">
        <v>276</v>
      </c>
      <c r="AG98" s="406" t="s">
        <v>178</v>
      </c>
      <c r="AH98" s="423" t="s">
        <v>277</v>
      </c>
      <c r="AI98" s="408">
        <v>0</v>
      </c>
      <c r="AJ98" s="408">
        <v>278686023</v>
      </c>
      <c r="AK98" s="408">
        <v>23950000</v>
      </c>
      <c r="AL98" s="413"/>
      <c r="AM98" s="413"/>
      <c r="AN98" s="414"/>
      <c r="AO98" s="410">
        <v>278686023</v>
      </c>
      <c r="AP98" s="410">
        <v>34401922</v>
      </c>
      <c r="AQ98" s="413"/>
      <c r="AR98" s="413"/>
      <c r="AS98" s="414"/>
      <c r="AT98" s="410">
        <v>358000000</v>
      </c>
      <c r="AU98" s="272"/>
      <c r="AV98" s="326"/>
      <c r="AW98" s="326"/>
      <c r="AX98" s="271"/>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355"/>
    </row>
    <row r="99" spans="1:81" ht="46.5" customHeight="1" x14ac:dyDescent="0.2">
      <c r="A99" s="344"/>
      <c r="B99" s="278"/>
      <c r="C99" s="275"/>
      <c r="D99" s="278"/>
      <c r="E99" s="275"/>
      <c r="F99" s="278"/>
      <c r="G99" s="282"/>
      <c r="H99" s="278"/>
      <c r="I99" s="275"/>
      <c r="J99" s="275"/>
      <c r="K99" s="275"/>
      <c r="L99" s="275"/>
      <c r="M99" s="347"/>
      <c r="N99" s="347"/>
      <c r="O99" s="347"/>
      <c r="P99" s="275"/>
      <c r="Q99" s="347"/>
      <c r="R99" s="352"/>
      <c r="S99" s="347"/>
      <c r="T99" s="352"/>
      <c r="U99" s="347"/>
      <c r="V99" s="352"/>
      <c r="W99" s="164" t="s">
        <v>190</v>
      </c>
      <c r="X99" s="111">
        <v>0.06</v>
      </c>
      <c r="Y99" s="151">
        <v>0</v>
      </c>
      <c r="Z99" s="103" t="s">
        <v>106</v>
      </c>
      <c r="AA99" s="102"/>
      <c r="AB99" s="88"/>
      <c r="AC99" s="326"/>
      <c r="AD99" s="359"/>
      <c r="AE99" s="341"/>
      <c r="AF99" s="406"/>
      <c r="AG99" s="406"/>
      <c r="AH99" s="424"/>
      <c r="AI99" s="408"/>
      <c r="AJ99" s="408"/>
      <c r="AK99" s="408"/>
      <c r="AL99" s="413"/>
      <c r="AM99" s="413"/>
      <c r="AN99" s="414"/>
      <c r="AO99" s="416"/>
      <c r="AP99" s="416"/>
      <c r="AQ99" s="413"/>
      <c r="AR99" s="413"/>
      <c r="AS99" s="414"/>
      <c r="AT99" s="416"/>
      <c r="AU99" s="274"/>
      <c r="AV99" s="326"/>
      <c r="AW99" s="326"/>
      <c r="AX99" s="271"/>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355"/>
    </row>
    <row r="100" spans="1:81" ht="46.5" customHeight="1" x14ac:dyDescent="0.2">
      <c r="A100" s="345"/>
      <c r="B100" s="279"/>
      <c r="C100" s="276"/>
      <c r="D100" s="279"/>
      <c r="E100" s="276"/>
      <c r="F100" s="279"/>
      <c r="G100" s="283"/>
      <c r="H100" s="279"/>
      <c r="I100" s="276"/>
      <c r="J100" s="276"/>
      <c r="K100" s="276"/>
      <c r="L100" s="276"/>
      <c r="M100" s="348"/>
      <c r="N100" s="348"/>
      <c r="O100" s="348"/>
      <c r="P100" s="276"/>
      <c r="Q100" s="348"/>
      <c r="R100" s="353"/>
      <c r="S100" s="348"/>
      <c r="T100" s="353"/>
      <c r="U100" s="348"/>
      <c r="V100" s="353"/>
      <c r="W100" s="169" t="s">
        <v>185</v>
      </c>
      <c r="X100" s="153">
        <v>0.06</v>
      </c>
      <c r="Y100" s="83">
        <v>0</v>
      </c>
      <c r="Z100" s="85" t="s">
        <v>106</v>
      </c>
      <c r="AA100" s="86"/>
      <c r="AB100" s="142"/>
      <c r="AC100" s="327"/>
      <c r="AD100" s="360"/>
      <c r="AE100" s="342"/>
      <c r="AF100" s="425"/>
      <c r="AG100" s="425"/>
      <c r="AH100" s="425"/>
      <c r="AI100" s="426"/>
      <c r="AJ100" s="426"/>
      <c r="AK100" s="426"/>
      <c r="AL100" s="416"/>
      <c r="AM100" s="416"/>
      <c r="AN100" s="427"/>
      <c r="AO100" s="426">
        <v>940800000</v>
      </c>
      <c r="AP100" s="426">
        <v>54423078</v>
      </c>
      <c r="AQ100" s="416"/>
      <c r="AR100" s="416"/>
      <c r="AS100" s="427"/>
      <c r="AT100" s="426"/>
      <c r="AU100" s="135"/>
      <c r="AV100" s="327"/>
      <c r="AW100" s="327"/>
      <c r="AX100" s="331"/>
      <c r="AY100" s="134"/>
      <c r="AZ100" s="134"/>
      <c r="BA100" s="134"/>
      <c r="BB100" s="134"/>
      <c r="BC100" s="134"/>
      <c r="BD100" s="134"/>
      <c r="BE100" s="134"/>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356"/>
    </row>
    <row r="101" spans="1:81" ht="33" customHeight="1" x14ac:dyDescent="0.2">
      <c r="A101" s="50"/>
      <c r="B101" s="50"/>
      <c r="C101" s="50"/>
      <c r="D101" s="50"/>
      <c r="E101" s="50"/>
      <c r="F101" s="50"/>
      <c r="G101" s="50"/>
      <c r="H101" s="50"/>
      <c r="I101" s="50"/>
      <c r="J101" s="50"/>
      <c r="K101" s="50"/>
      <c r="L101" s="50"/>
      <c r="M101" s="50"/>
      <c r="N101" s="50"/>
      <c r="O101" s="50"/>
      <c r="P101" s="50"/>
      <c r="Q101" s="50"/>
      <c r="R101" s="51">
        <f>+AVERAGE(R18:R98)</f>
        <v>0.3165277777777778</v>
      </c>
      <c r="S101" s="50"/>
      <c r="T101" s="51">
        <f>+AVERAGE(T18:T100)</f>
        <v>0.47462499999999996</v>
      </c>
      <c r="U101" s="50"/>
      <c r="V101" s="51">
        <f>+AVERAGE(V18:V100)</f>
        <v>0.61346428571428568</v>
      </c>
      <c r="W101" s="50"/>
      <c r="X101" s="50"/>
      <c r="Y101" s="51"/>
      <c r="Z101" s="51"/>
      <c r="AA101" s="50"/>
      <c r="AB101" s="60"/>
      <c r="AC101" s="50"/>
      <c r="AD101" s="52"/>
      <c r="AE101" s="50"/>
      <c r="AF101" s="51"/>
      <c r="AG101" s="50"/>
      <c r="AH101" s="60"/>
      <c r="AI101" s="132">
        <f>SUM(AI18:AI100)</f>
        <v>4067029001</v>
      </c>
      <c r="AJ101" s="138" t="e">
        <f>SUM(AJ18:AJ100)</f>
        <v>#REF!</v>
      </c>
      <c r="AK101" s="158">
        <f>SUM(AK18:AK100)</f>
        <v>921900473</v>
      </c>
      <c r="AL101" s="132" t="e">
        <f>SUM(AL18:AL98)</f>
        <v>#REF!</v>
      </c>
      <c r="AM101" s="132">
        <f>SUM(AM18:AM98)</f>
        <v>1176787687</v>
      </c>
      <c r="AN101" s="54" t="e">
        <f>+AM101/AL101</f>
        <v>#REF!</v>
      </c>
      <c r="AO101" s="132">
        <f>SUM(AO18:AO100)</f>
        <v>10725313623.98</v>
      </c>
      <c r="AP101" s="132">
        <f>SUM(AP18:AP100)</f>
        <v>1784373360</v>
      </c>
      <c r="AQ101" s="132">
        <f>SUM(AQ18:AQ100)</f>
        <v>13483809976.42</v>
      </c>
      <c r="AR101" s="132">
        <f>SUM(AR18:AR100)</f>
        <v>2253225074</v>
      </c>
      <c r="AS101" s="54">
        <f>+AR101/AQ101</f>
        <v>0.16710596470436462</v>
      </c>
      <c r="AT101" s="53">
        <f>SUM(AT18:AT100)</f>
        <v>7850029001</v>
      </c>
      <c r="AU101" s="53">
        <f>SUM(AU18:AU100)</f>
        <v>0</v>
      </c>
      <c r="AV101" s="53">
        <f>SUM(AV18:AV98)</f>
        <v>5694267741</v>
      </c>
      <c r="AW101" s="53">
        <f>SUM(AW18:AW98)</f>
        <v>0</v>
      </c>
      <c r="AX101" s="55">
        <f>+AW101/AV101</f>
        <v>0</v>
      </c>
      <c r="AY101" s="53">
        <f>SUM(AY18:AY98)</f>
        <v>0</v>
      </c>
      <c r="AZ101" s="53">
        <f>SUM(AZ18:AZ98)</f>
        <v>0</v>
      </c>
      <c r="BA101" s="53">
        <f>SUM(BA18:BA98)</f>
        <v>0</v>
      </c>
      <c r="BB101" s="53">
        <f>SUM(BB18:BB98)</f>
        <v>0</v>
      </c>
      <c r="BC101" s="55" t="e">
        <f>+BB101/BA101</f>
        <v>#DIV/0!</v>
      </c>
      <c r="BD101" s="53">
        <f>SUM(BD18:BD98)</f>
        <v>0</v>
      </c>
      <c r="BE101" s="53">
        <f>SUM(BE18:BE98)</f>
        <v>0</v>
      </c>
      <c r="BF101" s="53">
        <f>SUM(BF18:BF98)</f>
        <v>0</v>
      </c>
      <c r="BG101" s="53">
        <f>SUM(BG18:BG98)</f>
        <v>0</v>
      </c>
      <c r="BH101" s="56" t="e">
        <f>+BE101/BD101</f>
        <v>#DIV/0!</v>
      </c>
      <c r="BI101" s="53">
        <f>SUM(BI18:BI98)</f>
        <v>0</v>
      </c>
      <c r="BJ101" s="53">
        <f>SUM(BJ18:BJ98)</f>
        <v>0</v>
      </c>
      <c r="BK101" s="53">
        <f>SUM(BK18:BK98)</f>
        <v>0</v>
      </c>
      <c r="BL101" s="53">
        <f>SUM(BL18:BL98)</f>
        <v>0</v>
      </c>
      <c r="BM101" s="55" t="e">
        <f>+BJ101/BI101</f>
        <v>#DIV/0!</v>
      </c>
      <c r="BN101" s="57">
        <f>SUM(BN18:BN100)</f>
        <v>0</v>
      </c>
      <c r="BO101" s="57">
        <f>SUM(BO18:BO100)</f>
        <v>0</v>
      </c>
      <c r="BP101" s="57">
        <f>SUM(BP18:BP100)</f>
        <v>0</v>
      </c>
      <c r="BQ101" s="57">
        <f>SUM(BQ18:BQ100)</f>
        <v>0</v>
      </c>
      <c r="BR101" s="56" t="e">
        <f>BQ101/BP101</f>
        <v>#DIV/0!</v>
      </c>
      <c r="BS101" s="57">
        <f>SUM(BS18:BS100)</f>
        <v>0</v>
      </c>
      <c r="BT101" s="57">
        <f>SUM(BT18:BT100)</f>
        <v>0</v>
      </c>
      <c r="BU101" s="57">
        <f>SUM(BU18:BU100)</f>
        <v>0</v>
      </c>
      <c r="BV101" s="57">
        <f>SUM(BV18:BV100)</f>
        <v>0</v>
      </c>
      <c r="BW101" s="56" t="e">
        <f>BV101/BU101</f>
        <v>#DIV/0!</v>
      </c>
      <c r="BX101" s="57">
        <f>SUM(BX18:BX100)</f>
        <v>0</v>
      </c>
      <c r="BY101" s="57">
        <f>SUM(BY18:BY100)</f>
        <v>0</v>
      </c>
      <c r="BZ101" s="57">
        <f>SUM(BZ18:BZ100)</f>
        <v>0</v>
      </c>
      <c r="CA101" s="57">
        <f>SUM(CA18:CA100)</f>
        <v>0</v>
      </c>
      <c r="CB101" s="56" t="e">
        <f>CA101/BZ101</f>
        <v>#DIV/0!</v>
      </c>
      <c r="CC101" s="53"/>
    </row>
    <row r="102" spans="1:81" s="45" customFormat="1" x14ac:dyDescent="0.2">
      <c r="R102" s="180"/>
      <c r="T102" s="180"/>
      <c r="V102" s="180"/>
      <c r="W102" s="42"/>
      <c r="X102" s="43"/>
      <c r="Y102" s="43"/>
      <c r="Z102" s="44"/>
      <c r="AB102" s="42"/>
      <c r="AD102" s="181"/>
      <c r="AE102" s="42"/>
      <c r="AF102" s="182"/>
      <c r="AH102" s="42"/>
      <c r="AI102" s="183"/>
      <c r="AJ102" s="184"/>
      <c r="AK102" s="185"/>
      <c r="AL102" s="183"/>
      <c r="AM102" s="183"/>
      <c r="AN102" s="186"/>
      <c r="AO102" s="183"/>
      <c r="AP102" s="183"/>
      <c r="AQ102" s="183"/>
      <c r="AR102" s="183"/>
      <c r="AS102" s="186"/>
      <c r="AT102" s="182"/>
      <c r="AU102" s="182"/>
      <c r="AV102" s="187"/>
      <c r="AW102" s="187"/>
      <c r="AX102" s="182"/>
      <c r="AY102" s="187"/>
      <c r="AZ102" s="182"/>
      <c r="BA102" s="188"/>
      <c r="BB102" s="188"/>
      <c r="BC102" s="188"/>
      <c r="BD102" s="188"/>
      <c r="BE102" s="188"/>
      <c r="BF102" s="188"/>
      <c r="BG102" s="188">
        <v>3406784522</v>
      </c>
      <c r="BH102" s="188"/>
      <c r="BI102" s="188"/>
      <c r="BJ102" s="188"/>
      <c r="BK102" s="188"/>
      <c r="BL102" s="188"/>
      <c r="BM102" s="188"/>
      <c r="BN102" s="188"/>
      <c r="BO102" s="188"/>
      <c r="BP102" s="189"/>
      <c r="BQ102" s="189"/>
      <c r="BR102" s="189"/>
      <c r="BS102" s="188"/>
      <c r="BT102" s="188"/>
      <c r="BU102" s="188"/>
      <c r="BV102" s="188"/>
      <c r="BW102" s="189"/>
      <c r="BX102" s="188"/>
      <c r="BY102" s="188"/>
      <c r="BZ102" s="189"/>
      <c r="CA102" s="189"/>
      <c r="CB102" s="189"/>
    </row>
    <row r="103" spans="1:81" s="45" customFormat="1" x14ac:dyDescent="0.2">
      <c r="R103" s="180"/>
      <c r="T103" s="180"/>
      <c r="V103" s="180"/>
      <c r="W103" s="42"/>
      <c r="X103" s="43"/>
      <c r="Y103" s="43"/>
      <c r="Z103" s="44"/>
      <c r="AB103" s="42"/>
      <c r="AD103" s="181"/>
      <c r="AE103" s="42"/>
      <c r="AF103" s="182"/>
      <c r="AH103" s="42"/>
      <c r="AI103" s="183"/>
      <c r="AJ103" s="184"/>
      <c r="AK103" s="185"/>
      <c r="AL103" s="183"/>
      <c r="AM103" s="183"/>
      <c r="AN103" s="186"/>
      <c r="AO103" s="183"/>
      <c r="AP103" s="183"/>
      <c r="AQ103" s="183"/>
      <c r="AR103" s="183"/>
      <c r="AS103" s="186"/>
      <c r="AT103" s="182"/>
      <c r="AU103" s="182"/>
      <c r="AV103" s="182"/>
      <c r="AW103" s="182"/>
      <c r="AX103" s="182"/>
      <c r="AY103" s="182"/>
      <c r="AZ103" s="182"/>
      <c r="BA103" s="188"/>
      <c r="BB103" s="188"/>
      <c r="BC103" s="188"/>
      <c r="BD103" s="188"/>
      <c r="BE103" s="188"/>
      <c r="BF103" s="188"/>
      <c r="BG103" s="188"/>
      <c r="BH103" s="188"/>
      <c r="BI103" s="188"/>
      <c r="BJ103" s="188"/>
      <c r="BK103" s="188"/>
      <c r="BL103" s="188"/>
      <c r="BM103" s="188"/>
      <c r="BN103" s="188"/>
      <c r="BO103" s="188"/>
      <c r="BP103" s="189"/>
      <c r="BQ103" s="189"/>
      <c r="BR103" s="189"/>
      <c r="BS103" s="188"/>
      <c r="BT103" s="188"/>
      <c r="BU103" s="188"/>
      <c r="BV103" s="188"/>
      <c r="BW103" s="189"/>
      <c r="BX103" s="188"/>
      <c r="BY103" s="188"/>
      <c r="BZ103" s="189"/>
      <c r="CA103" s="189"/>
      <c r="CB103" s="189"/>
    </row>
    <row r="104" spans="1:81" s="45" customFormat="1" x14ac:dyDescent="0.2">
      <c r="R104" s="180"/>
      <c r="T104" s="180"/>
      <c r="V104" s="180"/>
      <c r="W104" s="42"/>
      <c r="X104" s="43"/>
      <c r="Y104" s="43"/>
      <c r="Z104" s="44"/>
      <c r="AB104" s="42"/>
      <c r="AD104" s="181"/>
      <c r="AE104" s="42"/>
      <c r="AF104" s="182"/>
      <c r="AH104" s="42"/>
      <c r="AI104" s="183"/>
      <c r="AJ104" s="184"/>
      <c r="AK104" s="185"/>
      <c r="AL104" s="183"/>
      <c r="AM104" s="183"/>
      <c r="AN104" s="186"/>
      <c r="AO104" s="183"/>
      <c r="AP104" s="183"/>
      <c r="AQ104" s="183"/>
      <c r="AR104" s="183"/>
      <c r="AS104" s="186"/>
      <c r="AT104" s="182"/>
      <c r="AU104" s="182"/>
      <c r="AV104" s="182"/>
      <c r="AW104" s="182"/>
      <c r="AX104" s="182"/>
      <c r="AY104" s="182"/>
      <c r="AZ104" s="182"/>
      <c r="BA104" s="188"/>
      <c r="BB104" s="188"/>
      <c r="BC104" s="188"/>
      <c r="BD104" s="188"/>
      <c r="BE104" s="188"/>
      <c r="BF104" s="188"/>
      <c r="BG104" s="188"/>
      <c r="BH104" s="188"/>
      <c r="BI104" s="188"/>
      <c r="BJ104" s="188"/>
      <c r="BK104" s="188"/>
      <c r="BL104" s="188"/>
      <c r="BM104" s="188"/>
      <c r="BN104" s="188"/>
      <c r="BO104" s="188"/>
      <c r="BP104" s="189"/>
      <c r="BQ104" s="189"/>
      <c r="BR104" s="189"/>
      <c r="BS104" s="188"/>
      <c r="BT104" s="188"/>
      <c r="BU104" s="188"/>
      <c r="BV104" s="188"/>
      <c r="BW104" s="189"/>
      <c r="BX104" s="188"/>
      <c r="BY104" s="188"/>
      <c r="BZ104" s="189"/>
      <c r="CA104" s="189"/>
      <c r="CB104" s="189"/>
    </row>
    <row r="105" spans="1:81" s="45" customFormat="1" x14ac:dyDescent="0.2">
      <c r="R105" s="180"/>
      <c r="T105" s="180"/>
      <c r="V105" s="180"/>
      <c r="W105" s="42"/>
      <c r="X105" s="43"/>
      <c r="Y105" s="43"/>
      <c r="Z105" s="44"/>
      <c r="AB105" s="42"/>
      <c r="AD105" s="181"/>
      <c r="AE105" s="42"/>
      <c r="AF105" s="182"/>
      <c r="AH105" s="42"/>
      <c r="AI105" s="183"/>
      <c r="AJ105" s="184"/>
      <c r="AK105" s="185"/>
      <c r="AL105" s="183"/>
      <c r="AM105" s="183"/>
      <c r="AN105" s="186"/>
      <c r="AO105" s="183"/>
      <c r="AP105" s="183"/>
      <c r="AQ105" s="183"/>
      <c r="AR105" s="183"/>
      <c r="AS105" s="186"/>
      <c r="AT105" s="182"/>
      <c r="AU105" s="182"/>
      <c r="AV105" s="182"/>
      <c r="AW105" s="182"/>
      <c r="AX105" s="182"/>
      <c r="AY105" s="182"/>
      <c r="AZ105" s="182"/>
      <c r="BA105" s="188"/>
      <c r="BB105" s="188"/>
      <c r="BC105" s="188"/>
      <c r="BD105" s="188"/>
      <c r="BE105" s="188"/>
      <c r="BF105" s="188"/>
      <c r="BG105" s="188"/>
      <c r="BH105" s="188"/>
      <c r="BI105" s="188"/>
      <c r="BJ105" s="188"/>
      <c r="BK105" s="188"/>
      <c r="BL105" s="188"/>
      <c r="BM105" s="188"/>
      <c r="BN105" s="188"/>
      <c r="BO105" s="188"/>
      <c r="BP105" s="189"/>
      <c r="BQ105" s="189"/>
      <c r="BR105" s="189"/>
      <c r="BS105" s="188"/>
      <c r="BT105" s="188"/>
      <c r="BU105" s="188"/>
      <c r="BV105" s="188"/>
      <c r="BW105" s="189"/>
      <c r="BX105" s="188"/>
      <c r="BY105" s="188"/>
      <c r="BZ105" s="189"/>
      <c r="CA105" s="189"/>
      <c r="CB105" s="189"/>
    </row>
    <row r="106" spans="1:81" s="45" customFormat="1" x14ac:dyDescent="0.2">
      <c r="R106" s="180"/>
      <c r="T106" s="180"/>
      <c r="V106" s="180"/>
      <c r="W106" s="42"/>
      <c r="X106" s="43"/>
      <c r="Y106" s="43"/>
      <c r="Z106" s="44"/>
      <c r="AB106" s="42"/>
      <c r="AD106" s="181"/>
      <c r="AE106" s="42"/>
      <c r="AF106" s="182"/>
      <c r="AH106" s="42"/>
      <c r="AI106" s="183"/>
      <c r="AJ106" s="184"/>
      <c r="AK106" s="185"/>
      <c r="AL106" s="183"/>
      <c r="AM106" s="183"/>
      <c r="AN106" s="186"/>
      <c r="AO106" s="183"/>
      <c r="AP106" s="183"/>
      <c r="AQ106" s="183"/>
      <c r="AR106" s="183"/>
      <c r="AS106" s="186"/>
      <c r="AT106" s="182"/>
      <c r="AU106" s="182"/>
      <c r="AV106" s="182"/>
      <c r="AW106" s="182"/>
      <c r="AX106" s="182"/>
      <c r="AY106" s="182"/>
      <c r="AZ106" s="182"/>
      <c r="BA106" s="188"/>
      <c r="BB106" s="188"/>
      <c r="BC106" s="188"/>
      <c r="BD106" s="188"/>
      <c r="BE106" s="188"/>
      <c r="BF106" s="188"/>
      <c r="BG106" s="188"/>
      <c r="BH106" s="188"/>
      <c r="BI106" s="188"/>
      <c r="BJ106" s="188"/>
      <c r="BK106" s="188"/>
      <c r="BL106" s="188"/>
      <c r="BM106" s="188"/>
      <c r="BN106" s="188"/>
      <c r="BO106" s="188"/>
      <c r="BP106" s="189"/>
      <c r="BQ106" s="189"/>
      <c r="BR106" s="189"/>
      <c r="BS106" s="188"/>
      <c r="BT106" s="188"/>
      <c r="BU106" s="188"/>
      <c r="BV106" s="188"/>
      <c r="BW106" s="189"/>
      <c r="BX106" s="188"/>
      <c r="BY106" s="188"/>
      <c r="BZ106" s="189"/>
      <c r="CA106" s="189"/>
      <c r="CB106" s="189"/>
    </row>
    <row r="107" spans="1:81" s="45" customFormat="1" x14ac:dyDescent="0.2">
      <c r="R107" s="180"/>
      <c r="T107" s="180"/>
      <c r="V107" s="180"/>
      <c r="W107" s="42"/>
      <c r="X107" s="43"/>
      <c r="Y107" s="43"/>
      <c r="Z107" s="44"/>
      <c r="AB107" s="42"/>
      <c r="AD107" s="181"/>
      <c r="AE107" s="42"/>
      <c r="AF107" s="182"/>
      <c r="AH107" s="42"/>
      <c r="AI107" s="183"/>
      <c r="AJ107" s="184"/>
      <c r="AK107" s="185"/>
      <c r="AL107" s="183"/>
      <c r="AM107" s="183"/>
      <c r="AN107" s="186"/>
      <c r="AO107" s="183"/>
      <c r="AP107" s="183"/>
      <c r="AQ107" s="183"/>
      <c r="AR107" s="183"/>
      <c r="AS107" s="186"/>
      <c r="AT107" s="182"/>
      <c r="AU107" s="182"/>
      <c r="AV107" s="182"/>
      <c r="AW107" s="182"/>
      <c r="AX107" s="182"/>
      <c r="AY107" s="182"/>
      <c r="AZ107" s="182"/>
      <c r="BA107" s="188"/>
      <c r="BB107" s="188"/>
      <c r="BC107" s="188"/>
      <c r="BD107" s="188"/>
      <c r="BE107" s="188"/>
      <c r="BF107" s="188"/>
      <c r="BG107" s="188"/>
      <c r="BH107" s="188"/>
      <c r="BI107" s="188"/>
      <c r="BJ107" s="188"/>
      <c r="BK107" s="188"/>
      <c r="BL107" s="188"/>
      <c r="BM107" s="188"/>
      <c r="BN107" s="188"/>
      <c r="BO107" s="188"/>
      <c r="BP107" s="189"/>
      <c r="BQ107" s="189"/>
      <c r="BR107" s="189"/>
      <c r="BS107" s="188"/>
      <c r="BT107" s="188"/>
      <c r="BU107" s="188"/>
      <c r="BV107" s="188"/>
      <c r="BW107" s="189"/>
      <c r="BX107" s="188"/>
      <c r="BY107" s="188"/>
      <c r="BZ107" s="189"/>
      <c r="CA107" s="189"/>
      <c r="CB107" s="189"/>
    </row>
    <row r="108" spans="1:81" s="45" customFormat="1" x14ac:dyDescent="0.2">
      <c r="R108" s="180"/>
      <c r="T108" s="180"/>
      <c r="V108" s="180"/>
      <c r="W108" s="42"/>
      <c r="X108" s="43"/>
      <c r="Y108" s="43"/>
      <c r="Z108" s="44"/>
      <c r="AB108" s="42"/>
      <c r="AD108" s="181"/>
      <c r="AE108" s="42"/>
      <c r="AF108" s="182"/>
      <c r="AH108" s="42"/>
      <c r="AI108" s="183"/>
      <c r="AJ108" s="184"/>
      <c r="AK108" s="185"/>
      <c r="AL108" s="183"/>
      <c r="AM108" s="183"/>
      <c r="AN108" s="186"/>
      <c r="AO108" s="183"/>
      <c r="AP108" s="183"/>
      <c r="AQ108" s="183"/>
      <c r="AR108" s="183"/>
      <c r="AS108" s="186"/>
      <c r="AT108" s="182"/>
      <c r="AU108" s="182"/>
      <c r="AV108" s="182"/>
      <c r="AW108" s="182"/>
      <c r="AX108" s="182"/>
      <c r="AY108" s="182"/>
      <c r="AZ108" s="182"/>
      <c r="BA108" s="188"/>
      <c r="BB108" s="188"/>
      <c r="BC108" s="188"/>
      <c r="BD108" s="188"/>
      <c r="BE108" s="188"/>
      <c r="BF108" s="188"/>
      <c r="BG108" s="188"/>
      <c r="BH108" s="188"/>
      <c r="BI108" s="188"/>
      <c r="BJ108" s="188"/>
      <c r="BK108" s="188"/>
      <c r="BL108" s="188"/>
      <c r="BM108" s="188"/>
      <c r="BN108" s="188"/>
      <c r="BO108" s="188"/>
      <c r="BP108" s="189"/>
      <c r="BQ108" s="189"/>
      <c r="BR108" s="189"/>
      <c r="BS108" s="188"/>
      <c r="BT108" s="188"/>
      <c r="BU108" s="188"/>
      <c r="BV108" s="188"/>
      <c r="BW108" s="189"/>
      <c r="BX108" s="188"/>
      <c r="BY108" s="188"/>
      <c r="BZ108" s="189"/>
      <c r="CA108" s="189"/>
      <c r="CB108" s="189"/>
    </row>
    <row r="109" spans="1:81" s="45" customFormat="1" x14ac:dyDescent="0.2">
      <c r="R109" s="180"/>
      <c r="T109" s="180"/>
      <c r="V109" s="180"/>
      <c r="W109" s="42"/>
      <c r="X109" s="43"/>
      <c r="Y109" s="43"/>
      <c r="Z109" s="44"/>
      <c r="AB109" s="42"/>
      <c r="AD109" s="181"/>
      <c r="AE109" s="42"/>
      <c r="AF109" s="182"/>
      <c r="AH109" s="42"/>
      <c r="AI109" s="183"/>
      <c r="AJ109" s="184"/>
      <c r="AK109" s="185"/>
      <c r="AL109" s="183"/>
      <c r="AM109" s="183"/>
      <c r="AN109" s="186"/>
      <c r="AO109" s="183"/>
      <c r="AP109" s="183"/>
      <c r="AQ109" s="183"/>
      <c r="AR109" s="183"/>
      <c r="AS109" s="186"/>
      <c r="AT109" s="182"/>
      <c r="AU109" s="182"/>
      <c r="AV109" s="182"/>
      <c r="AW109" s="182"/>
      <c r="AX109" s="182"/>
      <c r="AY109" s="182"/>
      <c r="AZ109" s="182"/>
      <c r="BA109" s="188"/>
      <c r="BB109" s="188"/>
      <c r="BC109" s="188"/>
      <c r="BD109" s="188"/>
      <c r="BE109" s="188"/>
      <c r="BF109" s="188"/>
      <c r="BG109" s="188"/>
      <c r="BH109" s="188"/>
      <c r="BI109" s="188"/>
      <c r="BJ109" s="188"/>
      <c r="BK109" s="188"/>
      <c r="BL109" s="188"/>
      <c r="BM109" s="188"/>
      <c r="BN109" s="188"/>
      <c r="BO109" s="188"/>
      <c r="BP109" s="189"/>
      <c r="BQ109" s="189"/>
      <c r="BR109" s="189"/>
      <c r="BS109" s="188"/>
      <c r="BT109" s="188"/>
      <c r="BU109" s="188"/>
      <c r="BV109" s="188"/>
      <c r="BW109" s="189"/>
      <c r="BX109" s="188"/>
      <c r="BY109" s="188"/>
      <c r="BZ109" s="189"/>
      <c r="CA109" s="189"/>
      <c r="CB109" s="189"/>
    </row>
    <row r="110" spans="1:81" s="45" customFormat="1" x14ac:dyDescent="0.2">
      <c r="R110" s="180"/>
      <c r="T110" s="180"/>
      <c r="V110" s="180"/>
      <c r="W110" s="42"/>
      <c r="X110" s="43"/>
      <c r="Y110" s="43"/>
      <c r="Z110" s="44"/>
      <c r="AB110" s="42"/>
      <c r="AD110" s="181"/>
      <c r="AE110" s="42"/>
      <c r="AF110" s="182"/>
      <c r="AH110" s="42"/>
      <c r="AI110" s="183"/>
      <c r="AJ110" s="184"/>
      <c r="AK110" s="185"/>
      <c r="AL110" s="183"/>
      <c r="AM110" s="183"/>
      <c r="AN110" s="186"/>
      <c r="AO110" s="183"/>
      <c r="AP110" s="183"/>
      <c r="AQ110" s="183"/>
      <c r="AR110" s="183"/>
      <c r="AS110" s="186"/>
      <c r="AT110" s="182"/>
      <c r="AU110" s="182"/>
      <c r="AV110" s="182"/>
      <c r="AW110" s="182"/>
      <c r="AX110" s="182"/>
      <c r="AY110" s="182"/>
      <c r="AZ110" s="182"/>
      <c r="BA110" s="188"/>
      <c r="BB110" s="188"/>
      <c r="BC110" s="188"/>
      <c r="BD110" s="188"/>
      <c r="BE110" s="188"/>
      <c r="BF110" s="188"/>
      <c r="BG110" s="188"/>
      <c r="BH110" s="188"/>
      <c r="BI110" s="188"/>
      <c r="BJ110" s="188"/>
      <c r="BK110" s="188"/>
      <c r="BL110" s="188"/>
      <c r="BM110" s="188"/>
      <c r="BN110" s="188"/>
      <c r="BO110" s="188"/>
      <c r="BP110" s="189"/>
      <c r="BQ110" s="189"/>
      <c r="BR110" s="189"/>
      <c r="BS110" s="188"/>
      <c r="BT110" s="188"/>
      <c r="BU110" s="188"/>
      <c r="BV110" s="188"/>
      <c r="BW110" s="189"/>
      <c r="BX110" s="188"/>
      <c r="BY110" s="188"/>
      <c r="BZ110" s="189"/>
      <c r="CA110" s="189"/>
      <c r="CB110" s="189"/>
    </row>
    <row r="111" spans="1:81" s="45" customFormat="1" x14ac:dyDescent="0.2">
      <c r="R111" s="180"/>
      <c r="T111" s="180"/>
      <c r="V111" s="180"/>
      <c r="W111" s="42"/>
      <c r="X111" s="43"/>
      <c r="Y111" s="43"/>
      <c r="Z111" s="44"/>
      <c r="AB111" s="42"/>
      <c r="AD111" s="181"/>
      <c r="AE111" s="42"/>
      <c r="AF111" s="182"/>
      <c r="AH111" s="42"/>
      <c r="AI111" s="183"/>
      <c r="AJ111" s="184"/>
      <c r="AK111" s="185"/>
      <c r="AL111" s="183"/>
      <c r="AM111" s="183"/>
      <c r="AN111" s="186"/>
      <c r="AO111" s="183"/>
      <c r="AP111" s="183"/>
      <c r="AQ111" s="183"/>
      <c r="AR111" s="183"/>
      <c r="AS111" s="186"/>
      <c r="AT111" s="182"/>
      <c r="AU111" s="182"/>
      <c r="AV111" s="182"/>
      <c r="AW111" s="182"/>
      <c r="AX111" s="182"/>
      <c r="AY111" s="182"/>
      <c r="AZ111" s="182"/>
      <c r="BA111" s="188"/>
      <c r="BB111" s="188"/>
      <c r="BC111" s="188"/>
      <c r="BD111" s="188"/>
      <c r="BE111" s="188"/>
      <c r="BF111" s="188"/>
      <c r="BG111" s="188"/>
      <c r="BH111" s="188"/>
      <c r="BI111" s="188"/>
      <c r="BJ111" s="188"/>
      <c r="BK111" s="188"/>
      <c r="BL111" s="188"/>
      <c r="BM111" s="188"/>
      <c r="BN111" s="188"/>
      <c r="BO111" s="188"/>
      <c r="BP111" s="189"/>
      <c r="BQ111" s="189"/>
      <c r="BR111" s="189"/>
      <c r="BS111" s="188"/>
      <c r="BT111" s="188"/>
      <c r="BU111" s="188"/>
      <c r="BV111" s="188"/>
      <c r="BW111" s="189"/>
      <c r="BX111" s="188"/>
      <c r="BY111" s="188"/>
      <c r="BZ111" s="189"/>
      <c r="CA111" s="189"/>
      <c r="CB111" s="189"/>
    </row>
    <row r="112" spans="1:81" s="45" customFormat="1" x14ac:dyDescent="0.2">
      <c r="R112" s="180"/>
      <c r="T112" s="180"/>
      <c r="V112" s="180"/>
      <c r="W112" s="42"/>
      <c r="X112" s="43"/>
      <c r="Y112" s="43"/>
      <c r="Z112" s="44"/>
      <c r="AB112" s="42"/>
      <c r="AD112" s="181"/>
      <c r="AE112" s="42"/>
      <c r="AF112" s="182"/>
      <c r="AH112" s="42"/>
      <c r="AI112" s="183"/>
      <c r="AJ112" s="184"/>
      <c r="AK112" s="185"/>
      <c r="AL112" s="183"/>
      <c r="AM112" s="183"/>
      <c r="AN112" s="186"/>
      <c r="AO112" s="183"/>
      <c r="AP112" s="183"/>
      <c r="AQ112" s="183"/>
      <c r="AR112" s="183"/>
      <c r="AS112" s="186"/>
      <c r="AT112" s="182"/>
      <c r="AU112" s="182"/>
      <c r="AV112" s="182"/>
      <c r="AW112" s="182"/>
      <c r="AX112" s="182"/>
      <c r="AY112" s="182"/>
      <c r="AZ112" s="182"/>
      <c r="BA112" s="188"/>
      <c r="BB112" s="188"/>
      <c r="BC112" s="188"/>
      <c r="BD112" s="188"/>
      <c r="BE112" s="188"/>
      <c r="BF112" s="188"/>
      <c r="BG112" s="188"/>
      <c r="BH112" s="188"/>
      <c r="BI112" s="188"/>
      <c r="BJ112" s="188"/>
      <c r="BK112" s="188"/>
      <c r="BL112" s="188"/>
      <c r="BM112" s="188"/>
      <c r="BN112" s="188"/>
      <c r="BO112" s="188"/>
      <c r="BP112" s="189"/>
      <c r="BQ112" s="189"/>
      <c r="BR112" s="189"/>
      <c r="BS112" s="188"/>
      <c r="BT112" s="188"/>
      <c r="BU112" s="188"/>
      <c r="BV112" s="188"/>
      <c r="BW112" s="189"/>
      <c r="BX112" s="188"/>
      <c r="BY112" s="188"/>
      <c r="BZ112" s="189"/>
      <c r="CA112" s="189"/>
      <c r="CB112" s="189"/>
    </row>
    <row r="113" spans="18:80" s="45" customFormat="1" x14ac:dyDescent="0.2">
      <c r="R113" s="180"/>
      <c r="T113" s="180"/>
      <c r="V113" s="180"/>
      <c r="W113" s="42"/>
      <c r="X113" s="43"/>
      <c r="Y113" s="43"/>
      <c r="Z113" s="44"/>
      <c r="AB113" s="42"/>
      <c r="AD113" s="181"/>
      <c r="AE113" s="42"/>
      <c r="AF113" s="182"/>
      <c r="AH113" s="42"/>
      <c r="AI113" s="183"/>
      <c r="AJ113" s="184"/>
      <c r="AK113" s="185"/>
      <c r="AL113" s="183"/>
      <c r="AM113" s="183"/>
      <c r="AN113" s="186"/>
      <c r="AO113" s="183"/>
      <c r="AP113" s="183"/>
      <c r="AQ113" s="183"/>
      <c r="AR113" s="183"/>
      <c r="AS113" s="186"/>
      <c r="AT113" s="182"/>
      <c r="AU113" s="182"/>
      <c r="AV113" s="182"/>
      <c r="AW113" s="182"/>
      <c r="AX113" s="182"/>
      <c r="AY113" s="182"/>
      <c r="AZ113" s="182"/>
      <c r="BA113" s="188"/>
      <c r="BB113" s="188"/>
      <c r="BC113" s="188"/>
      <c r="BD113" s="188"/>
      <c r="BE113" s="188"/>
      <c r="BF113" s="188"/>
      <c r="BG113" s="188"/>
      <c r="BH113" s="188"/>
      <c r="BI113" s="188"/>
      <c r="BJ113" s="188"/>
      <c r="BK113" s="188"/>
      <c r="BL113" s="188"/>
      <c r="BM113" s="188"/>
      <c r="BN113" s="188"/>
      <c r="BO113" s="188"/>
      <c r="BP113" s="189"/>
      <c r="BQ113" s="189"/>
      <c r="BR113" s="189"/>
      <c r="BS113" s="188"/>
      <c r="BT113" s="188"/>
      <c r="BU113" s="188"/>
      <c r="BV113" s="188"/>
      <c r="BW113" s="189"/>
      <c r="BX113" s="188"/>
      <c r="BY113" s="188"/>
      <c r="BZ113" s="189"/>
      <c r="CA113" s="189"/>
      <c r="CB113" s="189"/>
    </row>
    <row r="114" spans="18:80" s="45" customFormat="1" x14ac:dyDescent="0.2">
      <c r="R114" s="180"/>
      <c r="T114" s="180"/>
      <c r="V114" s="180"/>
      <c r="W114" s="42"/>
      <c r="X114" s="43"/>
      <c r="Y114" s="43"/>
      <c r="Z114" s="44"/>
      <c r="AB114" s="42"/>
      <c r="AD114" s="181"/>
      <c r="AE114" s="42"/>
      <c r="AF114" s="182"/>
      <c r="AH114" s="42"/>
      <c r="AI114" s="183"/>
      <c r="AJ114" s="184"/>
      <c r="AK114" s="185"/>
      <c r="AL114" s="183"/>
      <c r="AM114" s="183"/>
      <c r="AN114" s="186"/>
      <c r="AO114" s="183"/>
      <c r="AP114" s="183"/>
      <c r="AQ114" s="183"/>
      <c r="AR114" s="183"/>
      <c r="AS114" s="186"/>
      <c r="AT114" s="182"/>
      <c r="AU114" s="182"/>
      <c r="AV114" s="182"/>
      <c r="AW114" s="182"/>
      <c r="AX114" s="182"/>
      <c r="AY114" s="182"/>
      <c r="AZ114" s="182"/>
      <c r="BA114" s="188"/>
      <c r="BB114" s="188"/>
      <c r="BC114" s="188"/>
      <c r="BD114" s="188"/>
      <c r="BE114" s="188"/>
      <c r="BF114" s="188"/>
      <c r="BG114" s="188"/>
      <c r="BH114" s="188"/>
      <c r="BI114" s="188"/>
      <c r="BJ114" s="188"/>
      <c r="BK114" s="188"/>
      <c r="BL114" s="188"/>
      <c r="BM114" s="188"/>
      <c r="BN114" s="188"/>
      <c r="BO114" s="188"/>
      <c r="BP114" s="189"/>
      <c r="BQ114" s="189"/>
      <c r="BR114" s="189"/>
      <c r="BS114" s="188"/>
      <c r="BT114" s="188"/>
      <c r="BU114" s="188"/>
      <c r="BV114" s="188"/>
      <c r="BW114" s="189"/>
      <c r="BX114" s="188"/>
      <c r="BY114" s="188"/>
      <c r="BZ114" s="189"/>
      <c r="CA114" s="189"/>
      <c r="CB114" s="189"/>
    </row>
    <row r="115" spans="18:80" s="45" customFormat="1" x14ac:dyDescent="0.2">
      <c r="R115" s="180"/>
      <c r="T115" s="180"/>
      <c r="V115" s="180"/>
      <c r="W115" s="42"/>
      <c r="X115" s="43"/>
      <c r="Y115" s="43"/>
      <c r="Z115" s="44"/>
      <c r="AB115" s="42"/>
      <c r="AD115" s="181"/>
      <c r="AE115" s="42"/>
      <c r="AF115" s="182"/>
      <c r="AH115" s="42"/>
      <c r="AI115" s="183"/>
      <c r="AJ115" s="184"/>
      <c r="AK115" s="185"/>
      <c r="AL115" s="183"/>
      <c r="AM115" s="183"/>
      <c r="AN115" s="186"/>
      <c r="AO115" s="183"/>
      <c r="AP115" s="183"/>
      <c r="AQ115" s="183"/>
      <c r="AR115" s="183"/>
      <c r="AS115" s="186"/>
      <c r="AT115" s="182"/>
      <c r="AU115" s="182"/>
      <c r="AV115" s="182"/>
      <c r="AW115" s="182"/>
      <c r="AX115" s="182"/>
      <c r="AY115" s="182"/>
      <c r="AZ115" s="182"/>
      <c r="BA115" s="188"/>
      <c r="BB115" s="188"/>
      <c r="BC115" s="188"/>
      <c r="BD115" s="188"/>
      <c r="BE115" s="188"/>
      <c r="BF115" s="188"/>
      <c r="BG115" s="188"/>
      <c r="BH115" s="188"/>
      <c r="BI115" s="188"/>
      <c r="BJ115" s="188"/>
      <c r="BK115" s="188"/>
      <c r="BL115" s="188"/>
      <c r="BM115" s="188"/>
      <c r="BN115" s="188"/>
      <c r="BO115" s="188"/>
      <c r="BP115" s="189"/>
      <c r="BQ115" s="189"/>
      <c r="BR115" s="189"/>
      <c r="BS115" s="188"/>
      <c r="BT115" s="188"/>
      <c r="BU115" s="188"/>
      <c r="BV115" s="188"/>
      <c r="BW115" s="189"/>
      <c r="BX115" s="188"/>
      <c r="BY115" s="188"/>
      <c r="BZ115" s="189"/>
      <c r="CA115" s="189"/>
      <c r="CB115" s="189"/>
    </row>
    <row r="116" spans="18:80" s="45" customFormat="1" x14ac:dyDescent="0.2">
      <c r="R116" s="180"/>
      <c r="T116" s="180"/>
      <c r="V116" s="180"/>
      <c r="W116" s="42"/>
      <c r="X116" s="43"/>
      <c r="Y116" s="43"/>
      <c r="Z116" s="44"/>
      <c r="AB116" s="42"/>
      <c r="AD116" s="181"/>
      <c r="AE116" s="42"/>
      <c r="AF116" s="182"/>
      <c r="AH116" s="42"/>
      <c r="AI116" s="183"/>
      <c r="AJ116" s="184"/>
      <c r="AK116" s="185"/>
      <c r="AL116" s="183"/>
      <c r="AM116" s="183"/>
      <c r="AN116" s="186"/>
      <c r="AO116" s="183"/>
      <c r="AP116" s="183"/>
      <c r="AQ116" s="183"/>
      <c r="AR116" s="183"/>
      <c r="AS116" s="186"/>
      <c r="AT116" s="182"/>
      <c r="AU116" s="182"/>
      <c r="AV116" s="182"/>
      <c r="AW116" s="182"/>
      <c r="AX116" s="182"/>
      <c r="AY116" s="182"/>
      <c r="AZ116" s="182"/>
      <c r="BA116" s="188"/>
      <c r="BB116" s="188"/>
      <c r="BC116" s="188"/>
      <c r="BD116" s="188"/>
      <c r="BE116" s="188"/>
      <c r="BF116" s="188"/>
      <c r="BG116" s="188"/>
      <c r="BH116" s="188"/>
      <c r="BI116" s="188"/>
      <c r="BJ116" s="188"/>
      <c r="BK116" s="188"/>
      <c r="BL116" s="188"/>
      <c r="BM116" s="188"/>
      <c r="BN116" s="188"/>
      <c r="BO116" s="188"/>
      <c r="BP116" s="189"/>
      <c r="BQ116" s="189"/>
      <c r="BR116" s="189"/>
      <c r="BS116" s="188"/>
      <c r="BT116" s="188"/>
      <c r="BU116" s="188"/>
      <c r="BV116" s="188"/>
      <c r="BW116" s="189"/>
      <c r="BX116" s="188"/>
      <c r="BY116" s="188"/>
      <c r="BZ116" s="189"/>
      <c r="CA116" s="189"/>
      <c r="CB116" s="189"/>
    </row>
    <row r="117" spans="18:80" s="45" customFormat="1" x14ac:dyDescent="0.2">
      <c r="R117" s="180"/>
      <c r="T117" s="180"/>
      <c r="V117" s="180"/>
      <c r="W117" s="42"/>
      <c r="X117" s="43"/>
      <c r="Y117" s="43"/>
      <c r="Z117" s="44"/>
      <c r="AB117" s="42"/>
      <c r="AD117" s="181"/>
      <c r="AE117" s="42"/>
      <c r="AF117" s="182"/>
      <c r="AH117" s="42"/>
      <c r="AI117" s="183"/>
      <c r="AJ117" s="184"/>
      <c r="AK117" s="185"/>
      <c r="AL117" s="183"/>
      <c r="AM117" s="183"/>
      <c r="AN117" s="186"/>
      <c r="AO117" s="183"/>
      <c r="AP117" s="183"/>
      <c r="AQ117" s="183"/>
      <c r="AR117" s="183"/>
      <c r="AS117" s="186"/>
      <c r="AT117" s="182"/>
      <c r="AU117" s="182"/>
      <c r="AV117" s="182"/>
      <c r="AW117" s="182"/>
      <c r="AX117" s="182"/>
      <c r="AY117" s="182"/>
      <c r="AZ117" s="182"/>
      <c r="BA117" s="188"/>
      <c r="BB117" s="188"/>
      <c r="BC117" s="188"/>
      <c r="BD117" s="188"/>
      <c r="BE117" s="188"/>
      <c r="BF117" s="188"/>
      <c r="BG117" s="188"/>
      <c r="BH117" s="188"/>
      <c r="BI117" s="188"/>
      <c r="BJ117" s="188"/>
      <c r="BK117" s="188"/>
      <c r="BL117" s="188"/>
      <c r="BM117" s="188"/>
      <c r="BN117" s="188"/>
      <c r="BO117" s="188"/>
      <c r="BP117" s="189"/>
      <c r="BQ117" s="189"/>
      <c r="BR117" s="189"/>
      <c r="BS117" s="188"/>
      <c r="BT117" s="188"/>
      <c r="BU117" s="188"/>
      <c r="BV117" s="188"/>
      <c r="BW117" s="189"/>
      <c r="BX117" s="188"/>
      <c r="BY117" s="188"/>
      <c r="BZ117" s="189"/>
      <c r="CA117" s="189"/>
      <c r="CB117" s="189"/>
    </row>
    <row r="118" spans="18:80" s="45" customFormat="1" x14ac:dyDescent="0.2">
      <c r="R118" s="180"/>
      <c r="T118" s="180"/>
      <c r="V118" s="180"/>
      <c r="W118" s="42"/>
      <c r="X118" s="43"/>
      <c r="Y118" s="43"/>
      <c r="Z118" s="44"/>
      <c r="AB118" s="42"/>
      <c r="AD118" s="181"/>
      <c r="AE118" s="42"/>
      <c r="AF118" s="182"/>
      <c r="AH118" s="42"/>
      <c r="AI118" s="183"/>
      <c r="AJ118" s="184"/>
      <c r="AK118" s="185"/>
      <c r="AL118" s="183"/>
      <c r="AM118" s="183"/>
      <c r="AN118" s="186"/>
      <c r="AO118" s="183"/>
      <c r="AP118" s="183"/>
      <c r="AQ118" s="183"/>
      <c r="AR118" s="183"/>
      <c r="AS118" s="186"/>
      <c r="AT118" s="182"/>
      <c r="AU118" s="182"/>
      <c r="AV118" s="182"/>
      <c r="AW118" s="182"/>
      <c r="AX118" s="182"/>
      <c r="AY118" s="182"/>
      <c r="AZ118" s="182"/>
      <c r="BA118" s="188"/>
      <c r="BB118" s="188"/>
      <c r="BC118" s="188"/>
      <c r="BD118" s="188"/>
      <c r="BE118" s="188"/>
      <c r="BF118" s="188"/>
      <c r="BG118" s="188"/>
      <c r="BH118" s="188"/>
      <c r="BI118" s="188"/>
      <c r="BJ118" s="188"/>
      <c r="BK118" s="188"/>
      <c r="BL118" s="188"/>
      <c r="BM118" s="188"/>
      <c r="BN118" s="188"/>
      <c r="BO118" s="188"/>
      <c r="BP118" s="189"/>
      <c r="BQ118" s="189"/>
      <c r="BR118" s="189"/>
      <c r="BS118" s="188"/>
      <c r="BT118" s="188"/>
      <c r="BU118" s="188"/>
      <c r="BV118" s="188"/>
      <c r="BW118" s="189"/>
      <c r="BX118" s="188"/>
      <c r="BY118" s="188"/>
      <c r="BZ118" s="189"/>
      <c r="CA118" s="189"/>
      <c r="CB118" s="189"/>
    </row>
    <row r="119" spans="18:80" s="45" customFormat="1" x14ac:dyDescent="0.2">
      <c r="R119" s="180"/>
      <c r="T119" s="180"/>
      <c r="V119" s="180"/>
      <c r="W119" s="42"/>
      <c r="X119" s="43"/>
      <c r="Y119" s="43"/>
      <c r="Z119" s="44"/>
      <c r="AB119" s="42"/>
      <c r="AD119" s="181"/>
      <c r="AE119" s="42"/>
      <c r="AF119" s="182"/>
      <c r="AH119" s="42"/>
      <c r="AI119" s="183"/>
      <c r="AJ119" s="184"/>
      <c r="AK119" s="185"/>
      <c r="AL119" s="183"/>
      <c r="AM119" s="183"/>
      <c r="AN119" s="186"/>
      <c r="AO119" s="183"/>
      <c r="AP119" s="183"/>
      <c r="AQ119" s="183"/>
      <c r="AR119" s="183"/>
      <c r="AS119" s="186"/>
      <c r="AT119" s="182"/>
      <c r="AU119" s="182"/>
      <c r="AV119" s="182"/>
      <c r="AW119" s="182"/>
      <c r="AX119" s="182"/>
      <c r="AY119" s="182"/>
      <c r="AZ119" s="182"/>
      <c r="BA119" s="188"/>
      <c r="BB119" s="188"/>
      <c r="BC119" s="188"/>
      <c r="BD119" s="188"/>
      <c r="BE119" s="188"/>
      <c r="BF119" s="188"/>
      <c r="BG119" s="188"/>
      <c r="BH119" s="188"/>
      <c r="BI119" s="188"/>
      <c r="BJ119" s="188"/>
      <c r="BK119" s="188"/>
      <c r="BL119" s="188"/>
      <c r="BM119" s="188"/>
      <c r="BN119" s="188"/>
      <c r="BO119" s="188"/>
      <c r="BP119" s="189"/>
      <c r="BQ119" s="189"/>
      <c r="BR119" s="189"/>
      <c r="BS119" s="188"/>
      <c r="BT119" s="188"/>
      <c r="BU119" s="188"/>
      <c r="BV119" s="188"/>
      <c r="BW119" s="189"/>
      <c r="BX119" s="188"/>
      <c r="BY119" s="188"/>
      <c r="BZ119" s="189"/>
      <c r="CA119" s="189"/>
      <c r="CB119" s="189"/>
    </row>
    <row r="120" spans="18:80" s="45" customFormat="1" x14ac:dyDescent="0.2">
      <c r="R120" s="180"/>
      <c r="T120" s="180"/>
      <c r="V120" s="180"/>
      <c r="W120" s="42"/>
      <c r="X120" s="43"/>
      <c r="Y120" s="43"/>
      <c r="Z120" s="44"/>
      <c r="AB120" s="42"/>
      <c r="AD120" s="181"/>
      <c r="AE120" s="42"/>
      <c r="AF120" s="182"/>
      <c r="AH120" s="42"/>
      <c r="AI120" s="183"/>
      <c r="AJ120" s="184"/>
      <c r="AK120" s="185"/>
      <c r="AL120" s="183"/>
      <c r="AM120" s="183"/>
      <c r="AN120" s="186"/>
      <c r="AO120" s="183"/>
      <c r="AP120" s="183"/>
      <c r="AQ120" s="183"/>
      <c r="AR120" s="183"/>
      <c r="AS120" s="186"/>
      <c r="AT120" s="182"/>
      <c r="AU120" s="182"/>
      <c r="AV120" s="182"/>
      <c r="AW120" s="182"/>
      <c r="AX120" s="182"/>
      <c r="AY120" s="182"/>
      <c r="AZ120" s="182"/>
      <c r="BA120" s="188"/>
      <c r="BB120" s="188"/>
      <c r="BC120" s="188"/>
      <c r="BD120" s="188"/>
      <c r="BE120" s="188"/>
      <c r="BF120" s="188"/>
      <c r="BG120" s="188"/>
      <c r="BH120" s="188"/>
      <c r="BI120" s="188"/>
      <c r="BJ120" s="188"/>
      <c r="BK120" s="188"/>
      <c r="BL120" s="188"/>
      <c r="BM120" s="188"/>
      <c r="BN120" s="188"/>
      <c r="BO120" s="188"/>
      <c r="BP120" s="189"/>
      <c r="BQ120" s="189"/>
      <c r="BR120" s="189"/>
      <c r="BS120" s="188"/>
      <c r="BT120" s="188"/>
      <c r="BU120" s="188"/>
      <c r="BV120" s="188"/>
      <c r="BW120" s="189"/>
      <c r="BX120" s="188"/>
      <c r="BY120" s="188"/>
      <c r="BZ120" s="189"/>
      <c r="CA120" s="189"/>
      <c r="CB120" s="189"/>
    </row>
    <row r="121" spans="18:80" s="45" customFormat="1" x14ac:dyDescent="0.2">
      <c r="R121" s="180"/>
      <c r="T121" s="180"/>
      <c r="V121" s="180"/>
      <c r="W121" s="42"/>
      <c r="X121" s="43"/>
      <c r="Y121" s="43"/>
      <c r="Z121" s="44"/>
      <c r="AB121" s="42"/>
      <c r="AD121" s="181"/>
      <c r="AE121" s="42"/>
      <c r="AF121" s="182"/>
      <c r="AH121" s="42"/>
      <c r="AI121" s="183"/>
      <c r="AJ121" s="184"/>
      <c r="AK121" s="185"/>
      <c r="AL121" s="183"/>
      <c r="AM121" s="183"/>
      <c r="AN121" s="186"/>
      <c r="AO121" s="183"/>
      <c r="AP121" s="183"/>
      <c r="AQ121" s="183"/>
      <c r="AR121" s="183"/>
      <c r="AS121" s="186"/>
      <c r="AT121" s="182"/>
      <c r="AU121" s="182"/>
      <c r="AV121" s="182"/>
      <c r="AW121" s="182"/>
      <c r="AX121" s="182"/>
      <c r="AY121" s="182"/>
      <c r="AZ121" s="182"/>
      <c r="BA121" s="188"/>
      <c r="BB121" s="188"/>
      <c r="BC121" s="188"/>
      <c r="BD121" s="188"/>
      <c r="BE121" s="188"/>
      <c r="BF121" s="188"/>
      <c r="BG121" s="188"/>
      <c r="BH121" s="188"/>
      <c r="BI121" s="188"/>
      <c r="BJ121" s="188"/>
      <c r="BK121" s="188"/>
      <c r="BL121" s="188"/>
      <c r="BM121" s="188"/>
      <c r="BN121" s="188"/>
      <c r="BO121" s="188"/>
      <c r="BP121" s="189"/>
      <c r="BQ121" s="189"/>
      <c r="BR121" s="189"/>
      <c r="BS121" s="188"/>
      <c r="BT121" s="188"/>
      <c r="BU121" s="188"/>
      <c r="BV121" s="188"/>
      <c r="BW121" s="189"/>
      <c r="BX121" s="188"/>
      <c r="BY121" s="188"/>
      <c r="BZ121" s="189"/>
      <c r="CA121" s="189"/>
      <c r="CB121" s="189"/>
    </row>
    <row r="122" spans="18:80" s="45" customFormat="1" x14ac:dyDescent="0.2">
      <c r="R122" s="180"/>
      <c r="T122" s="180"/>
      <c r="V122" s="180"/>
      <c r="W122" s="42"/>
      <c r="X122" s="43"/>
      <c r="Y122" s="43"/>
      <c r="Z122" s="44"/>
      <c r="AB122" s="42"/>
      <c r="AD122" s="181"/>
      <c r="AE122" s="42"/>
      <c r="AF122" s="182"/>
      <c r="AH122" s="42"/>
      <c r="AI122" s="183"/>
      <c r="AJ122" s="184"/>
      <c r="AK122" s="185"/>
      <c r="AL122" s="183"/>
      <c r="AM122" s="183"/>
      <c r="AN122" s="186"/>
      <c r="AO122" s="183"/>
      <c r="AP122" s="183"/>
      <c r="AQ122" s="183"/>
      <c r="AR122" s="183"/>
      <c r="AS122" s="186"/>
      <c r="AT122" s="182"/>
      <c r="AU122" s="182"/>
      <c r="AV122" s="182"/>
      <c r="AW122" s="182"/>
      <c r="AX122" s="182"/>
      <c r="AY122" s="182"/>
      <c r="AZ122" s="182"/>
      <c r="BA122" s="188"/>
      <c r="BB122" s="188"/>
      <c r="BC122" s="188"/>
      <c r="BD122" s="188"/>
      <c r="BE122" s="188"/>
      <c r="BF122" s="188"/>
      <c r="BG122" s="188"/>
      <c r="BH122" s="188"/>
      <c r="BI122" s="188"/>
      <c r="BJ122" s="188"/>
      <c r="BK122" s="188"/>
      <c r="BL122" s="188"/>
      <c r="BM122" s="188"/>
      <c r="BN122" s="188"/>
      <c r="BO122" s="188"/>
      <c r="BP122" s="189"/>
      <c r="BQ122" s="189"/>
      <c r="BR122" s="189"/>
      <c r="BS122" s="188"/>
      <c r="BT122" s="188"/>
      <c r="BU122" s="188"/>
      <c r="BV122" s="188"/>
      <c r="BW122" s="189"/>
      <c r="BX122" s="188"/>
      <c r="BY122" s="188"/>
      <c r="BZ122" s="189"/>
      <c r="CA122" s="189"/>
      <c r="CB122" s="189"/>
    </row>
    <row r="123" spans="18:80" s="45" customFormat="1" x14ac:dyDescent="0.2">
      <c r="R123" s="180"/>
      <c r="T123" s="180"/>
      <c r="V123" s="180"/>
      <c r="W123" s="42"/>
      <c r="X123" s="43"/>
      <c r="Y123" s="43"/>
      <c r="Z123" s="44"/>
      <c r="AB123" s="42"/>
      <c r="AD123" s="181"/>
      <c r="AE123" s="42"/>
      <c r="AF123" s="182"/>
      <c r="AH123" s="42"/>
      <c r="AI123" s="183"/>
      <c r="AJ123" s="184"/>
      <c r="AK123" s="185"/>
      <c r="AL123" s="183"/>
      <c r="AM123" s="183"/>
      <c r="AN123" s="186"/>
      <c r="AO123" s="183"/>
      <c r="AP123" s="183"/>
      <c r="AQ123" s="183"/>
      <c r="AR123" s="183"/>
      <c r="AS123" s="186"/>
      <c r="AT123" s="182"/>
      <c r="AU123" s="182"/>
      <c r="AV123" s="182"/>
      <c r="AW123" s="182"/>
      <c r="AX123" s="182"/>
      <c r="AY123" s="182"/>
      <c r="AZ123" s="182"/>
      <c r="BA123" s="188"/>
      <c r="BB123" s="188"/>
      <c r="BC123" s="188"/>
      <c r="BD123" s="188"/>
      <c r="BE123" s="188"/>
      <c r="BF123" s="188"/>
      <c r="BG123" s="188"/>
      <c r="BH123" s="188"/>
      <c r="BI123" s="188"/>
      <c r="BJ123" s="188"/>
      <c r="BK123" s="188"/>
      <c r="BL123" s="188"/>
      <c r="BM123" s="188"/>
      <c r="BN123" s="188"/>
      <c r="BO123" s="188"/>
      <c r="BP123" s="189"/>
      <c r="BQ123" s="189"/>
      <c r="BR123" s="189"/>
      <c r="BS123" s="188"/>
      <c r="BT123" s="188"/>
      <c r="BU123" s="188"/>
      <c r="BV123" s="188"/>
      <c r="BW123" s="189"/>
      <c r="BX123" s="188"/>
      <c r="BY123" s="188"/>
      <c r="BZ123" s="189"/>
      <c r="CA123" s="189"/>
      <c r="CB123" s="189"/>
    </row>
    <row r="124" spans="18:80" s="45" customFormat="1" x14ac:dyDescent="0.2">
      <c r="R124" s="180"/>
      <c r="T124" s="180"/>
      <c r="V124" s="180"/>
      <c r="W124" s="42"/>
      <c r="X124" s="43"/>
      <c r="Y124" s="43"/>
      <c r="Z124" s="44"/>
      <c r="AB124" s="42"/>
      <c r="AD124" s="181"/>
      <c r="AE124" s="42"/>
      <c r="AF124" s="182"/>
      <c r="AH124" s="42"/>
      <c r="AI124" s="183"/>
      <c r="AJ124" s="184"/>
      <c r="AK124" s="185"/>
      <c r="AL124" s="183"/>
      <c r="AM124" s="183"/>
      <c r="AN124" s="186"/>
      <c r="AO124" s="183"/>
      <c r="AP124" s="183"/>
      <c r="AQ124" s="183"/>
      <c r="AR124" s="183"/>
      <c r="AS124" s="186"/>
      <c r="AT124" s="182"/>
      <c r="AU124" s="182"/>
      <c r="AV124" s="182"/>
      <c r="AW124" s="182"/>
      <c r="AX124" s="182"/>
      <c r="AY124" s="182"/>
      <c r="AZ124" s="182"/>
      <c r="BA124" s="188"/>
      <c r="BB124" s="188"/>
      <c r="BC124" s="188"/>
      <c r="BD124" s="188"/>
      <c r="BE124" s="188"/>
      <c r="BF124" s="188"/>
      <c r="BG124" s="188"/>
      <c r="BH124" s="188"/>
      <c r="BI124" s="188"/>
      <c r="BJ124" s="188"/>
      <c r="BK124" s="188"/>
      <c r="BL124" s="188"/>
      <c r="BM124" s="188"/>
      <c r="BN124" s="188"/>
      <c r="BO124" s="188"/>
      <c r="BP124" s="189"/>
      <c r="BQ124" s="189"/>
      <c r="BR124" s="189"/>
      <c r="BS124" s="188"/>
      <c r="BT124" s="188"/>
      <c r="BU124" s="188"/>
      <c r="BV124" s="188"/>
      <c r="BW124" s="189"/>
      <c r="BX124" s="188"/>
      <c r="BY124" s="188"/>
      <c r="BZ124" s="189"/>
      <c r="CA124" s="189"/>
      <c r="CB124" s="189"/>
    </row>
    <row r="125" spans="18:80" s="45" customFormat="1" x14ac:dyDescent="0.2">
      <c r="R125" s="180"/>
      <c r="T125" s="180"/>
      <c r="V125" s="180"/>
      <c r="W125" s="42"/>
      <c r="X125" s="43"/>
      <c r="Y125" s="43"/>
      <c r="Z125" s="44"/>
      <c r="AB125" s="42"/>
      <c r="AD125" s="181"/>
      <c r="AE125" s="42"/>
      <c r="AF125" s="182"/>
      <c r="AH125" s="42"/>
      <c r="AI125" s="183"/>
      <c r="AJ125" s="184"/>
      <c r="AK125" s="185"/>
      <c r="AL125" s="183"/>
      <c r="AM125" s="183"/>
      <c r="AN125" s="186"/>
      <c r="AO125" s="183"/>
      <c r="AP125" s="183"/>
      <c r="AQ125" s="183"/>
      <c r="AR125" s="183"/>
      <c r="AS125" s="186"/>
      <c r="AT125" s="182"/>
      <c r="AU125" s="182"/>
      <c r="AV125" s="182"/>
      <c r="AW125" s="182"/>
      <c r="AX125" s="182"/>
      <c r="AY125" s="182"/>
      <c r="AZ125" s="182"/>
      <c r="BA125" s="188"/>
      <c r="BB125" s="188"/>
      <c r="BC125" s="188"/>
      <c r="BD125" s="188"/>
      <c r="BE125" s="188"/>
      <c r="BF125" s="188"/>
      <c r="BG125" s="188"/>
      <c r="BH125" s="188"/>
      <c r="BI125" s="188"/>
      <c r="BJ125" s="188"/>
      <c r="BK125" s="188"/>
      <c r="BL125" s="188"/>
      <c r="BM125" s="188"/>
      <c r="BN125" s="188"/>
      <c r="BO125" s="188"/>
      <c r="BP125" s="189"/>
      <c r="BQ125" s="189"/>
      <c r="BR125" s="189"/>
      <c r="BS125" s="188"/>
      <c r="BT125" s="188"/>
      <c r="BU125" s="188"/>
      <c r="BV125" s="188"/>
      <c r="BW125" s="189"/>
      <c r="BX125" s="188"/>
      <c r="BY125" s="188"/>
      <c r="BZ125" s="189"/>
      <c r="CA125" s="189"/>
      <c r="CB125" s="189"/>
    </row>
    <row r="126" spans="18:80" s="45" customFormat="1" x14ac:dyDescent="0.2">
      <c r="R126" s="180"/>
      <c r="T126" s="180"/>
      <c r="V126" s="180"/>
      <c r="W126" s="42"/>
      <c r="X126" s="43"/>
      <c r="Y126" s="43"/>
      <c r="Z126" s="44"/>
      <c r="AB126" s="42"/>
      <c r="AD126" s="181"/>
      <c r="AE126" s="42"/>
      <c r="AF126" s="182"/>
      <c r="AH126" s="42"/>
      <c r="AI126" s="183"/>
      <c r="AJ126" s="184"/>
      <c r="AK126" s="185"/>
      <c r="AL126" s="183"/>
      <c r="AM126" s="183"/>
      <c r="AN126" s="186"/>
      <c r="AO126" s="183"/>
      <c r="AP126" s="183"/>
      <c r="AQ126" s="183"/>
      <c r="AR126" s="183"/>
      <c r="AS126" s="186"/>
      <c r="AT126" s="182"/>
      <c r="AU126" s="182"/>
      <c r="AV126" s="182"/>
      <c r="AW126" s="182"/>
      <c r="AX126" s="182"/>
      <c r="AY126" s="182"/>
      <c r="AZ126" s="182"/>
      <c r="BA126" s="188"/>
      <c r="BB126" s="188"/>
      <c r="BC126" s="188"/>
      <c r="BD126" s="188"/>
      <c r="BE126" s="188"/>
      <c r="BF126" s="188"/>
      <c r="BG126" s="188"/>
      <c r="BH126" s="188"/>
      <c r="BI126" s="188"/>
      <c r="BJ126" s="188"/>
      <c r="BK126" s="188"/>
      <c r="BL126" s="188"/>
      <c r="BM126" s="188"/>
      <c r="BN126" s="188"/>
      <c r="BO126" s="188"/>
      <c r="BP126" s="189"/>
      <c r="BQ126" s="189"/>
      <c r="BR126" s="189"/>
      <c r="BS126" s="188"/>
      <c r="BT126" s="188"/>
      <c r="BU126" s="188"/>
      <c r="BV126" s="188"/>
      <c r="BW126" s="189"/>
      <c r="BX126" s="188"/>
      <c r="BY126" s="188"/>
      <c r="BZ126" s="189"/>
      <c r="CA126" s="189"/>
      <c r="CB126" s="189"/>
    </row>
    <row r="127" spans="18:80" s="45" customFormat="1" x14ac:dyDescent="0.2">
      <c r="R127" s="180"/>
      <c r="T127" s="180"/>
      <c r="V127" s="180"/>
      <c r="W127" s="42"/>
      <c r="X127" s="43"/>
      <c r="Y127" s="43"/>
      <c r="Z127" s="44"/>
      <c r="AB127" s="42"/>
      <c r="AD127" s="181"/>
      <c r="AE127" s="42"/>
      <c r="AF127" s="182"/>
      <c r="AH127" s="42"/>
      <c r="AI127" s="183"/>
      <c r="AJ127" s="184"/>
      <c r="AK127" s="185"/>
      <c r="AL127" s="183"/>
      <c r="AM127" s="183"/>
      <c r="AN127" s="186"/>
      <c r="AO127" s="183"/>
      <c r="AP127" s="183"/>
      <c r="AQ127" s="183"/>
      <c r="AR127" s="183"/>
      <c r="AS127" s="186"/>
      <c r="AT127" s="182"/>
      <c r="AU127" s="182"/>
      <c r="AV127" s="182"/>
      <c r="AW127" s="182"/>
      <c r="AX127" s="182"/>
      <c r="AY127" s="182"/>
      <c r="AZ127" s="182"/>
      <c r="BA127" s="188"/>
      <c r="BB127" s="188"/>
      <c r="BC127" s="188"/>
      <c r="BD127" s="188"/>
      <c r="BE127" s="188"/>
      <c r="BF127" s="188"/>
      <c r="BG127" s="188"/>
      <c r="BH127" s="188"/>
      <c r="BI127" s="188"/>
      <c r="BJ127" s="188"/>
      <c r="BK127" s="188"/>
      <c r="BL127" s="188"/>
      <c r="BM127" s="188"/>
      <c r="BN127" s="188"/>
      <c r="BO127" s="188"/>
      <c r="BP127" s="189"/>
      <c r="BQ127" s="189"/>
      <c r="BR127" s="189"/>
      <c r="BS127" s="188"/>
      <c r="BT127" s="188"/>
      <c r="BU127" s="188"/>
      <c r="BV127" s="188"/>
      <c r="BW127" s="189"/>
      <c r="BX127" s="188"/>
      <c r="BY127" s="188"/>
      <c r="BZ127" s="189"/>
      <c r="CA127" s="189"/>
      <c r="CB127" s="189"/>
    </row>
    <row r="128" spans="18:80" s="45" customFormat="1" x14ac:dyDescent="0.2">
      <c r="R128" s="180"/>
      <c r="T128" s="180"/>
      <c r="V128" s="180"/>
      <c r="W128" s="42"/>
      <c r="X128" s="43"/>
      <c r="Y128" s="43"/>
      <c r="Z128" s="44"/>
      <c r="AB128" s="42"/>
      <c r="AD128" s="181"/>
      <c r="AE128" s="42"/>
      <c r="AF128" s="182"/>
      <c r="AH128" s="42"/>
      <c r="AI128" s="183"/>
      <c r="AJ128" s="184"/>
      <c r="AK128" s="185"/>
      <c r="AL128" s="183"/>
      <c r="AM128" s="183"/>
      <c r="AN128" s="186"/>
      <c r="AO128" s="183"/>
      <c r="AP128" s="183"/>
      <c r="AQ128" s="183"/>
      <c r="AR128" s="183"/>
      <c r="AS128" s="186"/>
      <c r="AT128" s="182"/>
      <c r="AU128" s="182"/>
      <c r="AV128" s="182"/>
      <c r="AW128" s="182"/>
      <c r="AX128" s="182"/>
      <c r="AY128" s="182"/>
      <c r="AZ128" s="182"/>
      <c r="BA128" s="188"/>
      <c r="BB128" s="188"/>
      <c r="BC128" s="188"/>
      <c r="BD128" s="188"/>
      <c r="BE128" s="188"/>
      <c r="BF128" s="188"/>
      <c r="BG128" s="188"/>
      <c r="BH128" s="188"/>
      <c r="BI128" s="188"/>
      <c r="BJ128" s="188"/>
      <c r="BK128" s="188"/>
      <c r="BL128" s="188"/>
      <c r="BM128" s="188"/>
      <c r="BN128" s="188"/>
      <c r="BO128" s="188"/>
      <c r="BP128" s="189"/>
      <c r="BQ128" s="189"/>
      <c r="BR128" s="189"/>
      <c r="BS128" s="188"/>
      <c r="BT128" s="188"/>
      <c r="BU128" s="188"/>
      <c r="BV128" s="188"/>
      <c r="BW128" s="189"/>
      <c r="BX128" s="188"/>
      <c r="BY128" s="188"/>
      <c r="BZ128" s="189"/>
      <c r="CA128" s="189"/>
      <c r="CB128" s="189"/>
    </row>
    <row r="129" spans="18:80" s="45" customFormat="1" x14ac:dyDescent="0.2">
      <c r="R129" s="180"/>
      <c r="T129" s="180"/>
      <c r="V129" s="180"/>
      <c r="W129" s="42"/>
      <c r="X129" s="43"/>
      <c r="Y129" s="43"/>
      <c r="Z129" s="44"/>
      <c r="AB129" s="42"/>
      <c r="AD129" s="181"/>
      <c r="AE129" s="42"/>
      <c r="AF129" s="182"/>
      <c r="AH129" s="42"/>
      <c r="AI129" s="183"/>
      <c r="AJ129" s="184"/>
      <c r="AK129" s="185"/>
      <c r="AL129" s="183"/>
      <c r="AM129" s="183"/>
      <c r="AN129" s="186"/>
      <c r="AO129" s="183"/>
      <c r="AP129" s="183"/>
      <c r="AQ129" s="183"/>
      <c r="AR129" s="183"/>
      <c r="AS129" s="186"/>
      <c r="AT129" s="182"/>
      <c r="AU129" s="182"/>
      <c r="AV129" s="182"/>
      <c r="AW129" s="182"/>
      <c r="AX129" s="182"/>
      <c r="AY129" s="182"/>
      <c r="AZ129" s="182"/>
      <c r="BA129" s="188"/>
      <c r="BB129" s="188"/>
      <c r="BC129" s="188"/>
      <c r="BD129" s="188"/>
      <c r="BE129" s="188"/>
      <c r="BF129" s="188"/>
      <c r="BG129" s="188"/>
      <c r="BH129" s="188"/>
      <c r="BI129" s="188"/>
      <c r="BJ129" s="188"/>
      <c r="BK129" s="188"/>
      <c r="BL129" s="188"/>
      <c r="BM129" s="188"/>
      <c r="BN129" s="188"/>
      <c r="BO129" s="188"/>
      <c r="BP129" s="189"/>
      <c r="BQ129" s="189"/>
      <c r="BR129" s="189"/>
      <c r="BS129" s="188"/>
      <c r="BT129" s="188"/>
      <c r="BU129" s="188"/>
      <c r="BV129" s="188"/>
      <c r="BW129" s="189"/>
      <c r="BX129" s="188"/>
      <c r="BY129" s="188"/>
      <c r="BZ129" s="189"/>
      <c r="CA129" s="189"/>
      <c r="CB129" s="189"/>
    </row>
    <row r="130" spans="18:80" s="45" customFormat="1" x14ac:dyDescent="0.2">
      <c r="R130" s="180"/>
      <c r="T130" s="180"/>
      <c r="V130" s="180"/>
      <c r="W130" s="42"/>
      <c r="X130" s="43"/>
      <c r="Y130" s="43"/>
      <c r="Z130" s="44"/>
      <c r="AB130" s="42"/>
      <c r="AD130" s="181"/>
      <c r="AE130" s="42"/>
      <c r="AF130" s="182"/>
      <c r="AH130" s="42"/>
      <c r="AI130" s="183"/>
      <c r="AJ130" s="184"/>
      <c r="AK130" s="185"/>
      <c r="AL130" s="183"/>
      <c r="AM130" s="183"/>
      <c r="AN130" s="186"/>
      <c r="AO130" s="183"/>
      <c r="AP130" s="183"/>
      <c r="AQ130" s="183"/>
      <c r="AR130" s="183"/>
      <c r="AS130" s="186"/>
      <c r="AT130" s="182"/>
      <c r="AU130" s="182"/>
      <c r="AV130" s="182"/>
      <c r="AW130" s="182"/>
      <c r="AX130" s="182"/>
      <c r="AY130" s="182"/>
      <c r="AZ130" s="182"/>
      <c r="BA130" s="188"/>
      <c r="BB130" s="188"/>
      <c r="BC130" s="188"/>
      <c r="BD130" s="188"/>
      <c r="BE130" s="188"/>
      <c r="BF130" s="188"/>
      <c r="BG130" s="188"/>
      <c r="BH130" s="188"/>
      <c r="BI130" s="188"/>
      <c r="BJ130" s="188"/>
      <c r="BK130" s="188"/>
      <c r="BL130" s="188"/>
      <c r="BM130" s="188"/>
      <c r="BN130" s="188"/>
      <c r="BO130" s="188"/>
      <c r="BP130" s="189"/>
      <c r="BQ130" s="189"/>
      <c r="BR130" s="189"/>
      <c r="BS130" s="188"/>
      <c r="BT130" s="188"/>
      <c r="BU130" s="188"/>
      <c r="BV130" s="188"/>
      <c r="BW130" s="189"/>
      <c r="BX130" s="188"/>
      <c r="BY130" s="188"/>
      <c r="BZ130" s="189"/>
      <c r="CA130" s="189"/>
      <c r="CB130" s="189"/>
    </row>
    <row r="131" spans="18:80" s="45" customFormat="1" x14ac:dyDescent="0.2">
      <c r="R131" s="180"/>
      <c r="T131" s="180"/>
      <c r="V131" s="180"/>
      <c r="W131" s="42"/>
      <c r="X131" s="43"/>
      <c r="Y131" s="43"/>
      <c r="Z131" s="44"/>
      <c r="AB131" s="42"/>
      <c r="AD131" s="181"/>
      <c r="AE131" s="42"/>
      <c r="AF131" s="182"/>
      <c r="AH131" s="42"/>
      <c r="AI131" s="183"/>
      <c r="AJ131" s="184"/>
      <c r="AK131" s="185"/>
      <c r="AL131" s="183"/>
      <c r="AM131" s="183"/>
      <c r="AN131" s="186"/>
      <c r="AO131" s="183"/>
      <c r="AP131" s="183"/>
      <c r="AQ131" s="183"/>
      <c r="AR131" s="183"/>
      <c r="AS131" s="186"/>
      <c r="AT131" s="182"/>
      <c r="AU131" s="182"/>
      <c r="AV131" s="182"/>
      <c r="AW131" s="182"/>
      <c r="AX131" s="182"/>
      <c r="AY131" s="182"/>
      <c r="AZ131" s="182"/>
      <c r="BA131" s="188"/>
      <c r="BB131" s="188"/>
      <c r="BC131" s="188"/>
      <c r="BD131" s="188"/>
      <c r="BE131" s="188"/>
      <c r="BF131" s="188"/>
      <c r="BG131" s="188"/>
      <c r="BH131" s="188"/>
      <c r="BI131" s="188"/>
      <c r="BJ131" s="188"/>
      <c r="BK131" s="188"/>
      <c r="BL131" s="188"/>
      <c r="BM131" s="188"/>
      <c r="BN131" s="188"/>
      <c r="BO131" s="188"/>
      <c r="BP131" s="189"/>
      <c r="BQ131" s="189"/>
      <c r="BR131" s="189"/>
      <c r="BS131" s="188"/>
      <c r="BT131" s="188"/>
      <c r="BU131" s="188"/>
      <c r="BV131" s="188"/>
      <c r="BW131" s="189"/>
      <c r="BX131" s="188"/>
      <c r="BY131" s="188"/>
      <c r="BZ131" s="189"/>
      <c r="CA131" s="189"/>
      <c r="CB131" s="189"/>
    </row>
    <row r="132" spans="18:80" s="45" customFormat="1" x14ac:dyDescent="0.2">
      <c r="R132" s="180"/>
      <c r="T132" s="180"/>
      <c r="V132" s="180"/>
      <c r="W132" s="42"/>
      <c r="X132" s="43"/>
      <c r="Y132" s="43"/>
      <c r="Z132" s="44"/>
      <c r="AB132" s="42"/>
      <c r="AD132" s="181"/>
      <c r="AE132" s="42"/>
      <c r="AF132" s="182"/>
      <c r="AH132" s="42"/>
      <c r="AI132" s="183"/>
      <c r="AJ132" s="184"/>
      <c r="AK132" s="185"/>
      <c r="AL132" s="183"/>
      <c r="AM132" s="183"/>
      <c r="AN132" s="186"/>
      <c r="AO132" s="183"/>
      <c r="AP132" s="183"/>
      <c r="AQ132" s="183"/>
      <c r="AR132" s="183"/>
      <c r="AS132" s="186"/>
      <c r="AT132" s="182"/>
      <c r="AU132" s="182"/>
      <c r="AV132" s="182"/>
      <c r="AW132" s="182"/>
      <c r="AX132" s="182"/>
      <c r="AY132" s="182"/>
      <c r="AZ132" s="182"/>
      <c r="BA132" s="188"/>
      <c r="BB132" s="188"/>
      <c r="BC132" s="188"/>
      <c r="BD132" s="188"/>
      <c r="BE132" s="188"/>
      <c r="BF132" s="188"/>
      <c r="BG132" s="188"/>
      <c r="BH132" s="188"/>
      <c r="BI132" s="188"/>
      <c r="BJ132" s="188"/>
      <c r="BK132" s="188"/>
      <c r="BL132" s="188"/>
      <c r="BM132" s="188"/>
      <c r="BN132" s="188"/>
      <c r="BO132" s="188"/>
      <c r="BP132" s="189"/>
      <c r="BQ132" s="189"/>
      <c r="BR132" s="189"/>
      <c r="BS132" s="188"/>
      <c r="BT132" s="188"/>
      <c r="BU132" s="188"/>
      <c r="BV132" s="188"/>
      <c r="BW132" s="189"/>
      <c r="BX132" s="188"/>
      <c r="BY132" s="188"/>
      <c r="BZ132" s="189"/>
      <c r="CA132" s="189"/>
      <c r="CB132" s="189"/>
    </row>
    <row r="133" spans="18:80" s="45" customFormat="1" x14ac:dyDescent="0.2">
      <c r="R133" s="180"/>
      <c r="T133" s="180"/>
      <c r="V133" s="180"/>
      <c r="W133" s="42"/>
      <c r="X133" s="43"/>
      <c r="Y133" s="43"/>
      <c r="Z133" s="44"/>
      <c r="AB133" s="42"/>
      <c r="AD133" s="181"/>
      <c r="AE133" s="42"/>
      <c r="AF133" s="182"/>
      <c r="AH133" s="42"/>
      <c r="AI133" s="183"/>
      <c r="AJ133" s="184"/>
      <c r="AK133" s="185"/>
      <c r="AL133" s="183"/>
      <c r="AM133" s="183"/>
      <c r="AN133" s="186"/>
      <c r="AO133" s="183"/>
      <c r="AP133" s="183"/>
      <c r="AQ133" s="183"/>
      <c r="AR133" s="183"/>
      <c r="AS133" s="186"/>
      <c r="AT133" s="182"/>
      <c r="AU133" s="182"/>
      <c r="AV133" s="182"/>
      <c r="AW133" s="182"/>
      <c r="AX133" s="182"/>
      <c r="AY133" s="182"/>
      <c r="AZ133" s="182"/>
      <c r="BA133" s="188"/>
      <c r="BB133" s="188"/>
      <c r="BC133" s="188"/>
      <c r="BD133" s="188"/>
      <c r="BE133" s="188"/>
      <c r="BF133" s="188"/>
      <c r="BG133" s="188"/>
      <c r="BH133" s="188"/>
      <c r="BI133" s="188"/>
      <c r="BJ133" s="188"/>
      <c r="BK133" s="188"/>
      <c r="BL133" s="188"/>
      <c r="BM133" s="188"/>
      <c r="BN133" s="188"/>
      <c r="BO133" s="188"/>
      <c r="BP133" s="189"/>
      <c r="BQ133" s="189"/>
      <c r="BR133" s="189"/>
      <c r="BS133" s="188"/>
      <c r="BT133" s="188"/>
      <c r="BU133" s="188"/>
      <c r="BV133" s="188"/>
      <c r="BW133" s="189"/>
      <c r="BX133" s="188"/>
      <c r="BY133" s="188"/>
      <c r="BZ133" s="189"/>
      <c r="CA133" s="189"/>
      <c r="CB133" s="189"/>
    </row>
    <row r="134" spans="18:80" s="45" customFormat="1" x14ac:dyDescent="0.2">
      <c r="R134" s="180"/>
      <c r="T134" s="180"/>
      <c r="V134" s="180"/>
      <c r="W134" s="42"/>
      <c r="X134" s="43"/>
      <c r="Y134" s="43"/>
      <c r="Z134" s="44"/>
      <c r="AB134" s="42"/>
      <c r="AD134" s="181"/>
      <c r="AE134" s="42"/>
      <c r="AF134" s="182"/>
      <c r="AH134" s="42"/>
      <c r="AI134" s="183"/>
      <c r="AJ134" s="184"/>
      <c r="AK134" s="185"/>
      <c r="AL134" s="183"/>
      <c r="AM134" s="183"/>
      <c r="AN134" s="186"/>
      <c r="AO134" s="183"/>
      <c r="AP134" s="183"/>
      <c r="AQ134" s="183"/>
      <c r="AR134" s="183"/>
      <c r="AS134" s="186"/>
      <c r="AT134" s="182"/>
      <c r="AU134" s="182"/>
      <c r="AV134" s="182"/>
      <c r="AW134" s="182"/>
      <c r="AX134" s="182"/>
      <c r="AY134" s="182"/>
      <c r="AZ134" s="182"/>
      <c r="BA134" s="188"/>
      <c r="BB134" s="188"/>
      <c r="BC134" s="188"/>
      <c r="BD134" s="188"/>
      <c r="BE134" s="188"/>
      <c r="BF134" s="188"/>
      <c r="BG134" s="188"/>
      <c r="BH134" s="188"/>
      <c r="BI134" s="188"/>
      <c r="BJ134" s="188"/>
      <c r="BK134" s="188"/>
      <c r="BL134" s="188"/>
      <c r="BM134" s="188"/>
      <c r="BN134" s="188"/>
      <c r="BO134" s="188"/>
      <c r="BP134" s="189"/>
      <c r="BQ134" s="189"/>
      <c r="BR134" s="189"/>
      <c r="BS134" s="188"/>
      <c r="BT134" s="188"/>
      <c r="BU134" s="188"/>
      <c r="BV134" s="188"/>
      <c r="BW134" s="189"/>
      <c r="BX134" s="188"/>
      <c r="BY134" s="188"/>
      <c r="BZ134" s="189"/>
      <c r="CA134" s="189"/>
      <c r="CB134" s="189"/>
    </row>
    <row r="135" spans="18:80" s="45" customFormat="1" x14ac:dyDescent="0.2">
      <c r="R135" s="180"/>
      <c r="T135" s="180"/>
      <c r="V135" s="180"/>
      <c r="W135" s="42"/>
      <c r="X135" s="43"/>
      <c r="Y135" s="43"/>
      <c r="Z135" s="44"/>
      <c r="AB135" s="42"/>
      <c r="AD135" s="181"/>
      <c r="AE135" s="42"/>
      <c r="AF135" s="182"/>
      <c r="AH135" s="42"/>
      <c r="AI135" s="183"/>
      <c r="AJ135" s="184"/>
      <c r="AK135" s="185"/>
      <c r="AL135" s="183"/>
      <c r="AM135" s="183"/>
      <c r="AN135" s="186"/>
      <c r="AO135" s="183"/>
      <c r="AP135" s="183"/>
      <c r="AQ135" s="183"/>
      <c r="AR135" s="183"/>
      <c r="AS135" s="186"/>
      <c r="AT135" s="182"/>
      <c r="AU135" s="182"/>
      <c r="AV135" s="182"/>
      <c r="AW135" s="182"/>
      <c r="AX135" s="182"/>
      <c r="AY135" s="182"/>
      <c r="AZ135" s="182"/>
      <c r="BA135" s="188"/>
      <c r="BB135" s="188"/>
      <c r="BC135" s="188"/>
      <c r="BD135" s="188"/>
      <c r="BE135" s="188"/>
      <c r="BF135" s="188"/>
      <c r="BG135" s="188"/>
      <c r="BH135" s="188"/>
      <c r="BI135" s="188"/>
      <c r="BJ135" s="188"/>
      <c r="BK135" s="188"/>
      <c r="BL135" s="188"/>
      <c r="BM135" s="188"/>
      <c r="BN135" s="188"/>
      <c r="BO135" s="188"/>
      <c r="BP135" s="189"/>
      <c r="BQ135" s="189"/>
      <c r="BR135" s="189"/>
      <c r="BS135" s="188"/>
      <c r="BT135" s="188"/>
      <c r="BU135" s="188"/>
      <c r="BV135" s="188"/>
      <c r="BW135" s="189"/>
      <c r="BX135" s="188"/>
      <c r="BY135" s="188"/>
      <c r="BZ135" s="189"/>
      <c r="CA135" s="189"/>
      <c r="CB135" s="189"/>
    </row>
    <row r="136" spans="18:80" s="45" customFormat="1" x14ac:dyDescent="0.2">
      <c r="R136" s="180"/>
      <c r="T136" s="180"/>
      <c r="V136" s="180"/>
      <c r="W136" s="42"/>
      <c r="X136" s="43"/>
      <c r="Y136" s="43"/>
      <c r="Z136" s="44"/>
      <c r="AB136" s="42"/>
      <c r="AD136" s="181"/>
      <c r="AE136" s="42"/>
      <c r="AF136" s="182"/>
      <c r="AH136" s="42"/>
      <c r="AI136" s="183"/>
      <c r="AJ136" s="184"/>
      <c r="AK136" s="185"/>
      <c r="AL136" s="183"/>
      <c r="AM136" s="183"/>
      <c r="AN136" s="186"/>
      <c r="AO136" s="183"/>
      <c r="AP136" s="183"/>
      <c r="AQ136" s="183"/>
      <c r="AR136" s="183"/>
      <c r="AS136" s="186"/>
      <c r="AT136" s="182"/>
      <c r="AU136" s="182"/>
      <c r="AV136" s="182"/>
      <c r="AW136" s="182"/>
      <c r="AX136" s="182"/>
      <c r="AY136" s="182"/>
      <c r="AZ136" s="182"/>
      <c r="BA136" s="188"/>
      <c r="BB136" s="188"/>
      <c r="BC136" s="188"/>
      <c r="BD136" s="188"/>
      <c r="BE136" s="188"/>
      <c r="BF136" s="188"/>
      <c r="BG136" s="188"/>
      <c r="BH136" s="188"/>
      <c r="BI136" s="188"/>
      <c r="BJ136" s="188"/>
      <c r="BK136" s="188"/>
      <c r="BL136" s="188"/>
      <c r="BM136" s="188"/>
      <c r="BN136" s="188"/>
      <c r="BO136" s="188"/>
      <c r="BP136" s="189"/>
      <c r="BQ136" s="189"/>
      <c r="BR136" s="189"/>
      <c r="BS136" s="188"/>
      <c r="BT136" s="188"/>
      <c r="BU136" s="188"/>
      <c r="BV136" s="188"/>
      <c r="BW136" s="189"/>
      <c r="BX136" s="188"/>
      <c r="BY136" s="188"/>
      <c r="BZ136" s="189"/>
      <c r="CA136" s="189"/>
      <c r="CB136" s="189"/>
    </row>
    <row r="137" spans="18:80" s="45" customFormat="1" x14ac:dyDescent="0.2">
      <c r="R137" s="180"/>
      <c r="T137" s="180"/>
      <c r="V137" s="180"/>
      <c r="W137" s="42"/>
      <c r="X137" s="43"/>
      <c r="Y137" s="43"/>
      <c r="Z137" s="44"/>
      <c r="AB137" s="42"/>
      <c r="AD137" s="181"/>
      <c r="AE137" s="42"/>
      <c r="AF137" s="182"/>
      <c r="AH137" s="42"/>
      <c r="AI137" s="183"/>
      <c r="AJ137" s="184"/>
      <c r="AK137" s="185"/>
      <c r="AL137" s="183"/>
      <c r="AM137" s="183"/>
      <c r="AN137" s="186"/>
      <c r="AO137" s="183"/>
      <c r="AP137" s="183"/>
      <c r="AQ137" s="183"/>
      <c r="AR137" s="183"/>
      <c r="AS137" s="186"/>
      <c r="AT137" s="182"/>
      <c r="AU137" s="182"/>
      <c r="AV137" s="182"/>
      <c r="AW137" s="182"/>
      <c r="AX137" s="182"/>
      <c r="AY137" s="182"/>
      <c r="AZ137" s="182"/>
      <c r="BA137" s="188"/>
      <c r="BB137" s="188"/>
      <c r="BC137" s="188"/>
      <c r="BD137" s="188"/>
      <c r="BE137" s="188"/>
      <c r="BF137" s="188"/>
      <c r="BG137" s="188"/>
      <c r="BH137" s="188"/>
      <c r="BI137" s="188"/>
      <c r="BJ137" s="188"/>
      <c r="BK137" s="188"/>
      <c r="BL137" s="188"/>
      <c r="BM137" s="188"/>
      <c r="BN137" s="188"/>
      <c r="BO137" s="188"/>
      <c r="BP137" s="189"/>
      <c r="BQ137" s="189"/>
      <c r="BR137" s="189"/>
      <c r="BS137" s="188"/>
      <c r="BT137" s="188"/>
      <c r="BU137" s="188"/>
      <c r="BV137" s="188"/>
      <c r="BW137" s="189"/>
      <c r="BX137" s="188"/>
      <c r="BY137" s="188"/>
      <c r="BZ137" s="189"/>
      <c r="CA137" s="189"/>
      <c r="CB137" s="189"/>
    </row>
    <row r="138" spans="18:80" s="45" customFormat="1" x14ac:dyDescent="0.2">
      <c r="R138" s="180"/>
      <c r="T138" s="180"/>
      <c r="V138" s="180"/>
      <c r="W138" s="42"/>
      <c r="X138" s="43"/>
      <c r="Y138" s="43"/>
      <c r="Z138" s="44"/>
      <c r="AB138" s="42"/>
      <c r="AD138" s="181"/>
      <c r="AE138" s="42"/>
      <c r="AF138" s="182"/>
      <c r="AH138" s="42"/>
      <c r="AI138" s="183"/>
      <c r="AJ138" s="184"/>
      <c r="AK138" s="185"/>
      <c r="AL138" s="183"/>
      <c r="AM138" s="183"/>
      <c r="AN138" s="186"/>
      <c r="AO138" s="183"/>
      <c r="AP138" s="183"/>
      <c r="AQ138" s="183"/>
      <c r="AR138" s="183"/>
      <c r="AS138" s="186"/>
      <c r="AT138" s="182"/>
      <c r="AU138" s="182"/>
      <c r="AV138" s="182"/>
      <c r="AW138" s="182"/>
      <c r="AX138" s="182"/>
      <c r="AY138" s="182"/>
      <c r="AZ138" s="182"/>
      <c r="BA138" s="188"/>
      <c r="BB138" s="188"/>
      <c r="BC138" s="188"/>
      <c r="BD138" s="188"/>
      <c r="BE138" s="188"/>
      <c r="BF138" s="188"/>
      <c r="BG138" s="188"/>
      <c r="BH138" s="188"/>
      <c r="BI138" s="188"/>
      <c r="BJ138" s="188"/>
      <c r="BK138" s="188"/>
      <c r="BL138" s="188"/>
      <c r="BM138" s="188"/>
      <c r="BN138" s="188"/>
      <c r="BO138" s="188"/>
      <c r="BP138" s="189"/>
      <c r="BQ138" s="189"/>
      <c r="BR138" s="189"/>
      <c r="BS138" s="188"/>
      <c r="BT138" s="188"/>
      <c r="BU138" s="188"/>
      <c r="BV138" s="188"/>
      <c r="BW138" s="189"/>
      <c r="BX138" s="188"/>
      <c r="BY138" s="188"/>
      <c r="BZ138" s="189"/>
      <c r="CA138" s="189"/>
      <c r="CB138" s="189"/>
    </row>
    <row r="139" spans="18:80" s="45" customFormat="1" x14ac:dyDescent="0.2">
      <c r="R139" s="180"/>
      <c r="T139" s="180"/>
      <c r="V139" s="180"/>
      <c r="W139" s="42"/>
      <c r="X139" s="43"/>
      <c r="Y139" s="43"/>
      <c r="Z139" s="44"/>
      <c r="AB139" s="42"/>
      <c r="AD139" s="181"/>
      <c r="AE139" s="42"/>
      <c r="AF139" s="182"/>
      <c r="AH139" s="42"/>
      <c r="AI139" s="183"/>
      <c r="AJ139" s="184"/>
      <c r="AK139" s="185"/>
      <c r="AL139" s="183"/>
      <c r="AM139" s="183"/>
      <c r="AN139" s="186"/>
      <c r="AO139" s="183"/>
      <c r="AP139" s="183"/>
      <c r="AQ139" s="183"/>
      <c r="AR139" s="183"/>
      <c r="AS139" s="186"/>
      <c r="AT139" s="182"/>
      <c r="AU139" s="182"/>
      <c r="AV139" s="182"/>
      <c r="AW139" s="182"/>
      <c r="AX139" s="182"/>
      <c r="AY139" s="182"/>
      <c r="AZ139" s="182"/>
      <c r="BA139" s="188"/>
      <c r="BB139" s="188"/>
      <c r="BC139" s="188"/>
      <c r="BD139" s="188"/>
      <c r="BE139" s="188"/>
      <c r="BF139" s="188"/>
      <c r="BG139" s="188"/>
      <c r="BH139" s="188"/>
      <c r="BI139" s="188"/>
      <c r="BJ139" s="188"/>
      <c r="BK139" s="188"/>
      <c r="BL139" s="188"/>
      <c r="BM139" s="188"/>
      <c r="BN139" s="188"/>
      <c r="BO139" s="188"/>
      <c r="BP139" s="189"/>
      <c r="BQ139" s="189"/>
      <c r="BR139" s="189"/>
      <c r="BS139" s="188"/>
      <c r="BT139" s="188"/>
      <c r="BU139" s="188"/>
      <c r="BV139" s="188"/>
      <c r="BW139" s="189"/>
      <c r="BX139" s="188"/>
      <c r="BY139" s="188"/>
      <c r="BZ139" s="189"/>
      <c r="CA139" s="189"/>
      <c r="CB139" s="189"/>
    </row>
    <row r="140" spans="18:80" s="45" customFormat="1" x14ac:dyDescent="0.2">
      <c r="R140" s="180"/>
      <c r="T140" s="180"/>
      <c r="V140" s="180"/>
      <c r="W140" s="42"/>
      <c r="X140" s="43"/>
      <c r="Y140" s="43"/>
      <c r="Z140" s="44"/>
      <c r="AB140" s="42"/>
      <c r="AD140" s="181"/>
      <c r="AE140" s="42"/>
      <c r="AF140" s="182"/>
      <c r="AH140" s="42"/>
      <c r="AI140" s="183"/>
      <c r="AJ140" s="184"/>
      <c r="AK140" s="185"/>
      <c r="AL140" s="183"/>
      <c r="AM140" s="183"/>
      <c r="AN140" s="186"/>
      <c r="AO140" s="183"/>
      <c r="AP140" s="183"/>
      <c r="AQ140" s="183"/>
      <c r="AR140" s="183"/>
      <c r="AS140" s="186"/>
      <c r="AT140" s="182"/>
      <c r="AU140" s="182"/>
      <c r="AV140" s="182"/>
      <c r="AW140" s="182"/>
      <c r="AX140" s="182"/>
      <c r="AY140" s="182"/>
      <c r="AZ140" s="182"/>
      <c r="BA140" s="188"/>
      <c r="BB140" s="188"/>
      <c r="BC140" s="188"/>
      <c r="BD140" s="188"/>
      <c r="BE140" s="188"/>
      <c r="BF140" s="188"/>
      <c r="BG140" s="188"/>
      <c r="BH140" s="188"/>
      <c r="BI140" s="188"/>
      <c r="BJ140" s="188"/>
      <c r="BK140" s="188"/>
      <c r="BL140" s="188"/>
      <c r="BM140" s="188"/>
      <c r="BN140" s="188"/>
      <c r="BO140" s="188"/>
      <c r="BP140" s="189"/>
      <c r="BQ140" s="189"/>
      <c r="BR140" s="189"/>
      <c r="BS140" s="188"/>
      <c r="BT140" s="188"/>
      <c r="BU140" s="188"/>
      <c r="BV140" s="188"/>
      <c r="BW140" s="189"/>
      <c r="BX140" s="188"/>
      <c r="BY140" s="188"/>
      <c r="BZ140" s="189"/>
      <c r="CA140" s="189"/>
      <c r="CB140" s="189"/>
    </row>
    <row r="141" spans="18:80" s="45" customFormat="1" x14ac:dyDescent="0.2">
      <c r="R141" s="180"/>
      <c r="T141" s="180"/>
      <c r="V141" s="180"/>
      <c r="W141" s="42"/>
      <c r="X141" s="43"/>
      <c r="Y141" s="43"/>
      <c r="Z141" s="44"/>
      <c r="AB141" s="42"/>
      <c r="AD141" s="181"/>
      <c r="AE141" s="42"/>
      <c r="AF141" s="182"/>
      <c r="AH141" s="42"/>
      <c r="AI141" s="183"/>
      <c r="AJ141" s="184"/>
      <c r="AK141" s="185"/>
      <c r="AL141" s="183"/>
      <c r="AM141" s="183"/>
      <c r="AN141" s="186"/>
      <c r="AO141" s="183"/>
      <c r="AP141" s="183"/>
      <c r="AQ141" s="183"/>
      <c r="AR141" s="183"/>
      <c r="AS141" s="186"/>
      <c r="AT141" s="182"/>
      <c r="AU141" s="182"/>
      <c r="AV141" s="182"/>
      <c r="AW141" s="182"/>
      <c r="AX141" s="182"/>
      <c r="AY141" s="182"/>
      <c r="AZ141" s="182"/>
      <c r="BA141" s="188"/>
      <c r="BB141" s="188"/>
      <c r="BC141" s="188"/>
      <c r="BD141" s="188"/>
      <c r="BE141" s="188"/>
      <c r="BF141" s="188"/>
      <c r="BG141" s="188"/>
      <c r="BH141" s="188"/>
      <c r="BI141" s="188"/>
      <c r="BJ141" s="188"/>
      <c r="BK141" s="188"/>
      <c r="BL141" s="188"/>
      <c r="BM141" s="188"/>
      <c r="BN141" s="188"/>
      <c r="BO141" s="188"/>
      <c r="BP141" s="189"/>
      <c r="BQ141" s="189"/>
      <c r="BR141" s="189"/>
      <c r="BS141" s="188"/>
      <c r="BT141" s="188"/>
      <c r="BU141" s="188"/>
      <c r="BV141" s="188"/>
      <c r="BW141" s="189"/>
      <c r="BX141" s="188"/>
      <c r="BY141" s="188"/>
      <c r="BZ141" s="189"/>
      <c r="CA141" s="189"/>
      <c r="CB141" s="189"/>
    </row>
    <row r="142" spans="18:80" s="45" customFormat="1" x14ac:dyDescent="0.2">
      <c r="R142" s="180"/>
      <c r="T142" s="180"/>
      <c r="V142" s="180"/>
      <c r="W142" s="42"/>
      <c r="X142" s="43"/>
      <c r="Y142" s="43"/>
      <c r="Z142" s="44"/>
      <c r="AB142" s="42"/>
      <c r="AD142" s="181"/>
      <c r="AE142" s="42"/>
      <c r="AF142" s="182"/>
      <c r="AH142" s="42"/>
      <c r="AI142" s="183"/>
      <c r="AJ142" s="184"/>
      <c r="AK142" s="185"/>
      <c r="AL142" s="183"/>
      <c r="AM142" s="183"/>
      <c r="AN142" s="186"/>
      <c r="AO142" s="183"/>
      <c r="AP142" s="183"/>
      <c r="AQ142" s="183"/>
      <c r="AR142" s="183"/>
      <c r="AS142" s="186"/>
      <c r="AT142" s="182"/>
      <c r="AU142" s="182"/>
      <c r="AV142" s="182"/>
      <c r="AW142" s="182"/>
      <c r="AX142" s="182"/>
      <c r="AY142" s="182"/>
      <c r="AZ142" s="182"/>
      <c r="BA142" s="188"/>
      <c r="BB142" s="188"/>
      <c r="BC142" s="188"/>
      <c r="BD142" s="188"/>
      <c r="BE142" s="188"/>
      <c r="BF142" s="188"/>
      <c r="BG142" s="188"/>
      <c r="BH142" s="188"/>
      <c r="BI142" s="188"/>
      <c r="BJ142" s="188"/>
      <c r="BK142" s="188"/>
      <c r="BL142" s="188"/>
      <c r="BM142" s="188"/>
      <c r="BN142" s="188"/>
      <c r="BO142" s="188"/>
      <c r="BP142" s="189"/>
      <c r="BQ142" s="189"/>
      <c r="BR142" s="189"/>
      <c r="BS142" s="188"/>
      <c r="BT142" s="188"/>
      <c r="BU142" s="188"/>
      <c r="BV142" s="188"/>
      <c r="BW142" s="189"/>
      <c r="BX142" s="188"/>
      <c r="BY142" s="188"/>
      <c r="BZ142" s="189"/>
      <c r="CA142" s="189"/>
      <c r="CB142" s="189"/>
    </row>
    <row r="143" spans="18:80" s="45" customFormat="1" x14ac:dyDescent="0.2">
      <c r="R143" s="180"/>
      <c r="T143" s="180"/>
      <c r="V143" s="180"/>
      <c r="W143" s="42"/>
      <c r="X143" s="43"/>
      <c r="Y143" s="43"/>
      <c r="Z143" s="44"/>
      <c r="AB143" s="42"/>
      <c r="AD143" s="181"/>
      <c r="AE143" s="42"/>
      <c r="AF143" s="182"/>
      <c r="AH143" s="42"/>
      <c r="AI143" s="183"/>
      <c r="AJ143" s="184"/>
      <c r="AK143" s="185"/>
      <c r="AL143" s="183"/>
      <c r="AM143" s="183"/>
      <c r="AN143" s="186"/>
      <c r="AO143" s="183"/>
      <c r="AP143" s="183"/>
      <c r="AQ143" s="183"/>
      <c r="AR143" s="183"/>
      <c r="AS143" s="186"/>
      <c r="AT143" s="182"/>
      <c r="AU143" s="182"/>
      <c r="AV143" s="182"/>
      <c r="AW143" s="182"/>
      <c r="AX143" s="182"/>
      <c r="AY143" s="182"/>
      <c r="AZ143" s="182"/>
      <c r="BA143" s="188"/>
      <c r="BB143" s="188"/>
      <c r="BC143" s="188"/>
      <c r="BD143" s="188"/>
      <c r="BE143" s="188"/>
      <c r="BF143" s="188"/>
      <c r="BG143" s="188"/>
      <c r="BH143" s="188"/>
      <c r="BI143" s="188"/>
      <c r="BJ143" s="188"/>
      <c r="BK143" s="188"/>
      <c r="BL143" s="188"/>
      <c r="BM143" s="188"/>
      <c r="BN143" s="188"/>
      <c r="BO143" s="188"/>
      <c r="BP143" s="189"/>
      <c r="BQ143" s="189"/>
      <c r="BR143" s="189"/>
      <c r="BS143" s="188"/>
      <c r="BT143" s="188"/>
      <c r="BU143" s="188"/>
      <c r="BV143" s="188"/>
      <c r="BW143" s="189"/>
      <c r="BX143" s="188"/>
      <c r="BY143" s="188"/>
      <c r="BZ143" s="189"/>
      <c r="CA143" s="189"/>
      <c r="CB143" s="189"/>
    </row>
    <row r="144" spans="18:80" s="45" customFormat="1" x14ac:dyDescent="0.2">
      <c r="R144" s="180"/>
      <c r="T144" s="180"/>
      <c r="V144" s="180"/>
      <c r="W144" s="42"/>
      <c r="X144" s="43"/>
      <c r="Y144" s="43"/>
      <c r="Z144" s="44"/>
      <c r="AB144" s="42"/>
      <c r="AD144" s="181"/>
      <c r="AE144" s="42"/>
      <c r="AF144" s="182"/>
      <c r="AH144" s="42"/>
      <c r="AI144" s="183"/>
      <c r="AJ144" s="184"/>
      <c r="AK144" s="185"/>
      <c r="AL144" s="183"/>
      <c r="AM144" s="183"/>
      <c r="AN144" s="186"/>
      <c r="AO144" s="183"/>
      <c r="AP144" s="183"/>
      <c r="AQ144" s="183"/>
      <c r="AR144" s="183"/>
      <c r="AS144" s="186"/>
      <c r="AT144" s="182"/>
      <c r="AU144" s="182"/>
      <c r="AV144" s="182"/>
      <c r="AW144" s="182"/>
      <c r="AX144" s="182"/>
      <c r="AY144" s="182"/>
      <c r="AZ144" s="182"/>
      <c r="BA144" s="188"/>
      <c r="BB144" s="188"/>
      <c r="BC144" s="188"/>
      <c r="BD144" s="188"/>
      <c r="BE144" s="188"/>
      <c r="BF144" s="188"/>
      <c r="BG144" s="188"/>
      <c r="BH144" s="188"/>
      <c r="BI144" s="188"/>
      <c r="BJ144" s="188"/>
      <c r="BK144" s="188"/>
      <c r="BL144" s="188"/>
      <c r="BM144" s="188"/>
      <c r="BN144" s="188"/>
      <c r="BO144" s="188"/>
      <c r="BP144" s="189"/>
      <c r="BQ144" s="189"/>
      <c r="BR144" s="189"/>
      <c r="BS144" s="188"/>
      <c r="BT144" s="188"/>
      <c r="BU144" s="188"/>
      <c r="BV144" s="188"/>
      <c r="BW144" s="189"/>
      <c r="BX144" s="188"/>
      <c r="BY144" s="188"/>
      <c r="BZ144" s="189"/>
      <c r="CA144" s="189"/>
      <c r="CB144" s="189"/>
    </row>
    <row r="145" spans="18:80" s="45" customFormat="1" x14ac:dyDescent="0.2">
      <c r="R145" s="180"/>
      <c r="T145" s="180"/>
      <c r="V145" s="180"/>
      <c r="W145" s="42"/>
      <c r="X145" s="43"/>
      <c r="Y145" s="43"/>
      <c r="Z145" s="44"/>
      <c r="AB145" s="42"/>
      <c r="AD145" s="181"/>
      <c r="AE145" s="42"/>
      <c r="AF145" s="182"/>
      <c r="AH145" s="42"/>
      <c r="AI145" s="183"/>
      <c r="AJ145" s="184"/>
      <c r="AK145" s="185"/>
      <c r="AL145" s="183"/>
      <c r="AM145" s="183"/>
      <c r="AN145" s="186"/>
      <c r="AO145" s="183"/>
      <c r="AP145" s="183"/>
      <c r="AQ145" s="183"/>
      <c r="AR145" s="183"/>
      <c r="AS145" s="186"/>
      <c r="AT145" s="182"/>
      <c r="AU145" s="182"/>
      <c r="AV145" s="182"/>
      <c r="AW145" s="182"/>
      <c r="AX145" s="182"/>
      <c r="AY145" s="182"/>
      <c r="AZ145" s="182"/>
      <c r="BA145" s="188"/>
      <c r="BB145" s="188"/>
      <c r="BC145" s="188"/>
      <c r="BD145" s="188"/>
      <c r="BE145" s="188"/>
      <c r="BF145" s="188"/>
      <c r="BG145" s="188"/>
      <c r="BH145" s="188"/>
      <c r="BI145" s="188"/>
      <c r="BJ145" s="188"/>
      <c r="BK145" s="188"/>
      <c r="BL145" s="188"/>
      <c r="BM145" s="188"/>
      <c r="BN145" s="188"/>
      <c r="BO145" s="188"/>
      <c r="BP145" s="189"/>
      <c r="BQ145" s="189"/>
      <c r="BR145" s="189"/>
      <c r="BS145" s="188"/>
      <c r="BT145" s="188"/>
      <c r="BU145" s="188"/>
      <c r="BV145" s="188"/>
      <c r="BW145" s="189"/>
      <c r="BX145" s="188"/>
      <c r="BY145" s="188"/>
      <c r="BZ145" s="189"/>
      <c r="CA145" s="189"/>
      <c r="CB145" s="189"/>
    </row>
    <row r="146" spans="18:80" s="45" customFormat="1" x14ac:dyDescent="0.2">
      <c r="R146" s="180"/>
      <c r="T146" s="180"/>
      <c r="V146" s="180"/>
      <c r="W146" s="42"/>
      <c r="X146" s="43"/>
      <c r="Y146" s="43"/>
      <c r="Z146" s="44"/>
      <c r="AB146" s="42"/>
      <c r="AD146" s="181"/>
      <c r="AE146" s="42"/>
      <c r="AF146" s="182"/>
      <c r="AH146" s="42"/>
      <c r="AI146" s="183"/>
      <c r="AJ146" s="184"/>
      <c r="AK146" s="185"/>
      <c r="AL146" s="183"/>
      <c r="AM146" s="183"/>
      <c r="AN146" s="186"/>
      <c r="AO146" s="183"/>
      <c r="AP146" s="183"/>
      <c r="AQ146" s="183"/>
      <c r="AR146" s="183"/>
      <c r="AS146" s="186"/>
      <c r="AT146" s="182"/>
      <c r="AU146" s="182"/>
      <c r="AV146" s="182"/>
      <c r="AW146" s="182"/>
      <c r="AX146" s="182"/>
      <c r="AY146" s="182"/>
      <c r="AZ146" s="182"/>
      <c r="BA146" s="188"/>
      <c r="BB146" s="188"/>
      <c r="BC146" s="188"/>
      <c r="BD146" s="188"/>
      <c r="BE146" s="188"/>
      <c r="BF146" s="188"/>
      <c r="BG146" s="188"/>
      <c r="BH146" s="188"/>
      <c r="BI146" s="188"/>
      <c r="BJ146" s="188"/>
      <c r="BK146" s="188"/>
      <c r="BL146" s="188"/>
      <c r="BM146" s="188"/>
      <c r="BN146" s="188"/>
      <c r="BO146" s="188"/>
      <c r="BP146" s="189"/>
      <c r="BQ146" s="189"/>
      <c r="BR146" s="189"/>
      <c r="BS146" s="188"/>
      <c r="BT146" s="188"/>
      <c r="BU146" s="188"/>
      <c r="BV146" s="188"/>
      <c r="BW146" s="189"/>
      <c r="BX146" s="188"/>
      <c r="BY146" s="188"/>
      <c r="BZ146" s="189"/>
      <c r="CA146" s="189"/>
      <c r="CB146" s="189"/>
    </row>
    <row r="147" spans="18:80" s="45" customFormat="1" x14ac:dyDescent="0.2">
      <c r="R147" s="180"/>
      <c r="T147" s="180"/>
      <c r="V147" s="180"/>
      <c r="W147" s="42"/>
      <c r="X147" s="43"/>
      <c r="Y147" s="43"/>
      <c r="Z147" s="44"/>
      <c r="AB147" s="42"/>
      <c r="AD147" s="181"/>
      <c r="AE147" s="42"/>
      <c r="AF147" s="182"/>
      <c r="AH147" s="42"/>
      <c r="AI147" s="183"/>
      <c r="AJ147" s="184"/>
      <c r="AK147" s="185"/>
      <c r="AL147" s="183"/>
      <c r="AM147" s="183"/>
      <c r="AN147" s="186"/>
      <c r="AO147" s="183"/>
      <c r="AP147" s="183"/>
      <c r="AQ147" s="183"/>
      <c r="AR147" s="183"/>
      <c r="AS147" s="186"/>
      <c r="AT147" s="182"/>
      <c r="AU147" s="182"/>
      <c r="AV147" s="182"/>
      <c r="AW147" s="182"/>
      <c r="AX147" s="182"/>
      <c r="AY147" s="182"/>
      <c r="AZ147" s="182"/>
      <c r="BA147" s="188"/>
      <c r="BB147" s="188"/>
      <c r="BC147" s="188"/>
      <c r="BD147" s="188"/>
      <c r="BE147" s="188"/>
      <c r="BF147" s="188"/>
      <c r="BG147" s="188"/>
      <c r="BH147" s="188"/>
      <c r="BI147" s="188"/>
      <c r="BJ147" s="188"/>
      <c r="BK147" s="188"/>
      <c r="BL147" s="188"/>
      <c r="BM147" s="188"/>
      <c r="BN147" s="188"/>
      <c r="BO147" s="188"/>
      <c r="BP147" s="189"/>
      <c r="BQ147" s="189"/>
      <c r="BR147" s="189"/>
      <c r="BS147" s="188"/>
      <c r="BT147" s="188"/>
      <c r="BU147" s="188"/>
      <c r="BV147" s="188"/>
      <c r="BW147" s="189"/>
      <c r="BX147" s="188"/>
      <c r="BY147" s="188"/>
      <c r="BZ147" s="189"/>
      <c r="CA147" s="189"/>
      <c r="CB147" s="189"/>
    </row>
    <row r="148" spans="18:80" s="45" customFormat="1" x14ac:dyDescent="0.2">
      <c r="R148" s="180"/>
      <c r="T148" s="180"/>
      <c r="V148" s="180"/>
      <c r="W148" s="42"/>
      <c r="X148" s="43"/>
      <c r="Y148" s="43"/>
      <c r="Z148" s="44"/>
      <c r="AB148" s="42"/>
      <c r="AD148" s="181"/>
      <c r="AE148" s="42"/>
      <c r="AF148" s="182"/>
      <c r="AH148" s="42"/>
      <c r="AI148" s="183"/>
      <c r="AJ148" s="184"/>
      <c r="AK148" s="185"/>
      <c r="AL148" s="183"/>
      <c r="AM148" s="183"/>
      <c r="AN148" s="186"/>
      <c r="AO148" s="183"/>
      <c r="AP148" s="183"/>
      <c r="AQ148" s="183"/>
      <c r="AR148" s="183"/>
      <c r="AS148" s="186"/>
      <c r="AT148" s="182"/>
      <c r="AU148" s="182"/>
      <c r="AV148" s="182"/>
      <c r="AW148" s="182"/>
      <c r="AX148" s="182"/>
      <c r="AY148" s="182"/>
      <c r="AZ148" s="182"/>
      <c r="BA148" s="188"/>
      <c r="BB148" s="188"/>
      <c r="BC148" s="188"/>
      <c r="BD148" s="188"/>
      <c r="BE148" s="188"/>
      <c r="BF148" s="188"/>
      <c r="BG148" s="188"/>
      <c r="BH148" s="188"/>
      <c r="BI148" s="188"/>
      <c r="BJ148" s="188"/>
      <c r="BK148" s="188"/>
      <c r="BL148" s="188"/>
      <c r="BM148" s="188"/>
      <c r="BN148" s="188"/>
      <c r="BO148" s="188"/>
      <c r="BP148" s="189"/>
      <c r="BQ148" s="189"/>
      <c r="BR148" s="189"/>
      <c r="BS148" s="188"/>
      <c r="BT148" s="188"/>
      <c r="BU148" s="188"/>
      <c r="BV148" s="188"/>
      <c r="BW148" s="189"/>
      <c r="BX148" s="188"/>
      <c r="BY148" s="188"/>
      <c r="BZ148" s="189"/>
      <c r="CA148" s="189"/>
      <c r="CB148" s="189"/>
    </row>
    <row r="149" spans="18:80" s="45" customFormat="1" x14ac:dyDescent="0.2">
      <c r="R149" s="180"/>
      <c r="T149" s="180"/>
      <c r="V149" s="180"/>
      <c r="W149" s="42"/>
      <c r="X149" s="43"/>
      <c r="Y149" s="43"/>
      <c r="Z149" s="44"/>
      <c r="AB149" s="42"/>
      <c r="AD149" s="181"/>
      <c r="AE149" s="42"/>
      <c r="AF149" s="182"/>
      <c r="AH149" s="42"/>
      <c r="AI149" s="183"/>
      <c r="AJ149" s="184"/>
      <c r="AK149" s="185"/>
      <c r="AL149" s="183"/>
      <c r="AM149" s="183"/>
      <c r="AN149" s="186"/>
      <c r="AO149" s="183"/>
      <c r="AP149" s="183"/>
      <c r="AQ149" s="183"/>
      <c r="AR149" s="183"/>
      <c r="AS149" s="186"/>
      <c r="AT149" s="182"/>
      <c r="AU149" s="182"/>
      <c r="AV149" s="182"/>
      <c r="AW149" s="182"/>
      <c r="AX149" s="182"/>
      <c r="AY149" s="182"/>
      <c r="AZ149" s="182"/>
      <c r="BA149" s="188"/>
      <c r="BB149" s="188"/>
      <c r="BC149" s="188"/>
      <c r="BD149" s="188"/>
      <c r="BE149" s="188"/>
      <c r="BF149" s="188"/>
      <c r="BG149" s="188"/>
      <c r="BH149" s="188"/>
      <c r="BI149" s="188"/>
      <c r="BJ149" s="188"/>
      <c r="BK149" s="188"/>
      <c r="BL149" s="188"/>
      <c r="BM149" s="188"/>
      <c r="BN149" s="188"/>
      <c r="BO149" s="188"/>
      <c r="BP149" s="189"/>
      <c r="BQ149" s="189"/>
      <c r="BR149" s="189"/>
      <c r="BS149" s="188"/>
      <c r="BT149" s="188"/>
      <c r="BU149" s="188"/>
      <c r="BV149" s="188"/>
      <c r="BW149" s="189"/>
      <c r="BX149" s="188"/>
      <c r="BY149" s="188"/>
      <c r="BZ149" s="189"/>
      <c r="CA149" s="189"/>
      <c r="CB149" s="189"/>
    </row>
    <row r="150" spans="18:80" s="45" customFormat="1" x14ac:dyDescent="0.2">
      <c r="R150" s="180"/>
      <c r="T150" s="180"/>
      <c r="V150" s="180"/>
      <c r="W150" s="42"/>
      <c r="X150" s="43"/>
      <c r="Y150" s="43"/>
      <c r="Z150" s="44"/>
      <c r="AB150" s="42"/>
      <c r="AD150" s="181"/>
      <c r="AE150" s="42"/>
      <c r="AF150" s="182"/>
      <c r="AH150" s="42"/>
      <c r="AI150" s="183"/>
      <c r="AJ150" s="184"/>
      <c r="AK150" s="185"/>
      <c r="AL150" s="183"/>
      <c r="AM150" s="183"/>
      <c r="AN150" s="186"/>
      <c r="AO150" s="183"/>
      <c r="AP150" s="183"/>
      <c r="AQ150" s="183"/>
      <c r="AR150" s="183"/>
      <c r="AS150" s="186"/>
      <c r="AT150" s="182"/>
      <c r="AU150" s="182"/>
      <c r="AV150" s="182"/>
      <c r="AW150" s="182"/>
      <c r="AX150" s="182"/>
      <c r="AY150" s="182"/>
      <c r="AZ150" s="182"/>
      <c r="BA150" s="188"/>
      <c r="BB150" s="188"/>
      <c r="BC150" s="188"/>
      <c r="BD150" s="188"/>
      <c r="BE150" s="188"/>
      <c r="BF150" s="188"/>
      <c r="BG150" s="188"/>
      <c r="BH150" s="188"/>
      <c r="BI150" s="188"/>
      <c r="BJ150" s="188"/>
      <c r="BK150" s="188"/>
      <c r="BL150" s="188"/>
      <c r="BM150" s="188"/>
      <c r="BN150" s="188"/>
      <c r="BO150" s="188"/>
      <c r="BP150" s="189"/>
      <c r="BQ150" s="189"/>
      <c r="BR150" s="189"/>
      <c r="BS150" s="188"/>
      <c r="BT150" s="188"/>
      <c r="BU150" s="188"/>
      <c r="BV150" s="188"/>
      <c r="BW150" s="189"/>
      <c r="BX150" s="188"/>
      <c r="BY150" s="188"/>
      <c r="BZ150" s="189"/>
      <c r="CA150" s="189"/>
      <c r="CB150" s="189"/>
    </row>
    <row r="151" spans="18:80" s="45" customFormat="1" x14ac:dyDescent="0.2">
      <c r="R151" s="180"/>
      <c r="T151" s="180"/>
      <c r="V151" s="180"/>
      <c r="W151" s="42"/>
      <c r="X151" s="43"/>
      <c r="Y151" s="43"/>
      <c r="Z151" s="44"/>
      <c r="AB151" s="42"/>
      <c r="AD151" s="181"/>
      <c r="AE151" s="42"/>
      <c r="AF151" s="182"/>
      <c r="AH151" s="42"/>
      <c r="AI151" s="183"/>
      <c r="AJ151" s="184"/>
      <c r="AK151" s="185"/>
      <c r="AL151" s="183"/>
      <c r="AM151" s="183"/>
      <c r="AN151" s="186"/>
      <c r="AO151" s="183"/>
      <c r="AP151" s="183"/>
      <c r="AQ151" s="183"/>
      <c r="AR151" s="183"/>
      <c r="AS151" s="186"/>
      <c r="AT151" s="182"/>
      <c r="AU151" s="182"/>
      <c r="AV151" s="182"/>
      <c r="AW151" s="182"/>
      <c r="AX151" s="182"/>
      <c r="AY151" s="182"/>
      <c r="AZ151" s="182"/>
      <c r="BA151" s="188"/>
      <c r="BB151" s="188"/>
      <c r="BC151" s="188"/>
      <c r="BD151" s="188"/>
      <c r="BE151" s="188"/>
      <c r="BF151" s="188"/>
      <c r="BG151" s="188"/>
      <c r="BH151" s="188"/>
      <c r="BI151" s="188"/>
      <c r="BJ151" s="188"/>
      <c r="BK151" s="188"/>
      <c r="BL151" s="188"/>
      <c r="BM151" s="188"/>
      <c r="BN151" s="188"/>
      <c r="BO151" s="188"/>
      <c r="BP151" s="189"/>
      <c r="BQ151" s="189"/>
      <c r="BR151" s="189"/>
      <c r="BS151" s="188"/>
      <c r="BT151" s="188"/>
      <c r="BU151" s="188"/>
      <c r="BV151" s="188"/>
      <c r="BW151" s="189"/>
      <c r="BX151" s="188"/>
      <c r="BY151" s="188"/>
      <c r="BZ151" s="189"/>
      <c r="CA151" s="189"/>
      <c r="CB151" s="189"/>
    </row>
    <row r="152" spans="18:80" s="45" customFormat="1" x14ac:dyDescent="0.2">
      <c r="R152" s="180"/>
      <c r="T152" s="180"/>
      <c r="V152" s="180"/>
      <c r="W152" s="42"/>
      <c r="X152" s="43"/>
      <c r="Y152" s="43"/>
      <c r="Z152" s="44"/>
      <c r="AB152" s="42"/>
      <c r="AD152" s="181"/>
      <c r="AE152" s="42"/>
      <c r="AF152" s="182"/>
      <c r="AH152" s="42"/>
      <c r="AI152" s="183"/>
      <c r="AJ152" s="184"/>
      <c r="AK152" s="185"/>
      <c r="AL152" s="183"/>
      <c r="AM152" s="183"/>
      <c r="AN152" s="186"/>
      <c r="AO152" s="183"/>
      <c r="AP152" s="183"/>
      <c r="AQ152" s="183"/>
      <c r="AR152" s="183"/>
      <c r="AS152" s="186"/>
      <c r="AT152" s="182"/>
      <c r="AU152" s="182"/>
      <c r="AV152" s="182"/>
      <c r="AW152" s="182"/>
      <c r="AX152" s="182"/>
      <c r="AY152" s="182"/>
      <c r="AZ152" s="182"/>
      <c r="BA152" s="188"/>
      <c r="BB152" s="188"/>
      <c r="BC152" s="188"/>
      <c r="BD152" s="188"/>
      <c r="BE152" s="188"/>
      <c r="BF152" s="188"/>
      <c r="BG152" s="188"/>
      <c r="BH152" s="188"/>
      <c r="BI152" s="188"/>
      <c r="BJ152" s="188"/>
      <c r="BK152" s="188"/>
      <c r="BL152" s="188"/>
      <c r="BM152" s="188"/>
      <c r="BN152" s="188"/>
      <c r="BO152" s="188"/>
      <c r="BP152" s="189"/>
      <c r="BQ152" s="189"/>
      <c r="BR152" s="189"/>
      <c r="BS152" s="188"/>
      <c r="BT152" s="188"/>
      <c r="BU152" s="188"/>
      <c r="BV152" s="188"/>
      <c r="BW152" s="189"/>
      <c r="BX152" s="188"/>
      <c r="BY152" s="188"/>
      <c r="BZ152" s="189"/>
      <c r="CA152" s="189"/>
      <c r="CB152" s="189"/>
    </row>
    <row r="153" spans="18:80" s="45" customFormat="1" x14ac:dyDescent="0.2">
      <c r="R153" s="180"/>
      <c r="T153" s="180"/>
      <c r="V153" s="180"/>
      <c r="W153" s="42"/>
      <c r="X153" s="43"/>
      <c r="Y153" s="43"/>
      <c r="Z153" s="44"/>
      <c r="AB153" s="42"/>
      <c r="AD153" s="181"/>
      <c r="AE153" s="42"/>
      <c r="AF153" s="182"/>
      <c r="AH153" s="42"/>
      <c r="AI153" s="183"/>
      <c r="AJ153" s="184"/>
      <c r="AK153" s="185"/>
      <c r="AL153" s="183"/>
      <c r="AM153" s="183"/>
      <c r="AN153" s="186"/>
      <c r="AO153" s="183"/>
      <c r="AP153" s="183"/>
      <c r="AQ153" s="183"/>
      <c r="AR153" s="183"/>
      <c r="AS153" s="186"/>
      <c r="AT153" s="182"/>
      <c r="AU153" s="182"/>
      <c r="AV153" s="182"/>
      <c r="AW153" s="182"/>
      <c r="AX153" s="182"/>
      <c r="AY153" s="182"/>
      <c r="AZ153" s="182"/>
      <c r="BA153" s="188"/>
      <c r="BB153" s="188"/>
      <c r="BC153" s="188"/>
      <c r="BD153" s="188"/>
      <c r="BE153" s="188"/>
      <c r="BF153" s="188"/>
      <c r="BG153" s="188"/>
      <c r="BH153" s="188"/>
      <c r="BI153" s="188"/>
      <c r="BJ153" s="188"/>
      <c r="BK153" s="188"/>
      <c r="BL153" s="188"/>
      <c r="BM153" s="188"/>
      <c r="BN153" s="188"/>
      <c r="BO153" s="188"/>
      <c r="BP153" s="189"/>
      <c r="BQ153" s="189"/>
      <c r="BR153" s="189"/>
      <c r="BS153" s="188"/>
      <c r="BT153" s="188"/>
      <c r="BU153" s="188"/>
      <c r="BV153" s="188"/>
      <c r="BW153" s="189"/>
      <c r="BX153" s="188"/>
      <c r="BY153" s="188"/>
      <c r="BZ153" s="189"/>
      <c r="CA153" s="189"/>
      <c r="CB153" s="189"/>
    </row>
    <row r="154" spans="18:80" s="45" customFormat="1" x14ac:dyDescent="0.2">
      <c r="R154" s="180"/>
      <c r="T154" s="180"/>
      <c r="V154" s="180"/>
      <c r="W154" s="42"/>
      <c r="X154" s="43"/>
      <c r="Y154" s="43"/>
      <c r="Z154" s="44"/>
      <c r="AB154" s="42"/>
      <c r="AD154" s="181"/>
      <c r="AE154" s="42"/>
      <c r="AF154" s="182"/>
      <c r="AH154" s="42"/>
      <c r="AI154" s="183"/>
      <c r="AJ154" s="184"/>
      <c r="AK154" s="185"/>
      <c r="AL154" s="183"/>
      <c r="AM154" s="183"/>
      <c r="AN154" s="186"/>
      <c r="AO154" s="183"/>
      <c r="AP154" s="183"/>
      <c r="AQ154" s="183"/>
      <c r="AR154" s="183"/>
      <c r="AS154" s="186"/>
      <c r="AT154" s="182"/>
      <c r="AU154" s="182"/>
      <c r="AV154" s="182"/>
      <c r="AW154" s="182"/>
      <c r="AX154" s="182"/>
      <c r="AY154" s="182"/>
      <c r="AZ154" s="182"/>
      <c r="BA154" s="188"/>
      <c r="BB154" s="188"/>
      <c r="BC154" s="188"/>
      <c r="BD154" s="188"/>
      <c r="BE154" s="188"/>
      <c r="BF154" s="188"/>
      <c r="BG154" s="188"/>
      <c r="BH154" s="188"/>
      <c r="BI154" s="188"/>
      <c r="BJ154" s="188"/>
      <c r="BK154" s="188"/>
      <c r="BL154" s="188"/>
      <c r="BM154" s="188"/>
      <c r="BN154" s="188"/>
      <c r="BO154" s="188"/>
      <c r="BP154" s="189"/>
      <c r="BQ154" s="189"/>
      <c r="BR154" s="189"/>
      <c r="BS154" s="188"/>
      <c r="BT154" s="188"/>
      <c r="BU154" s="188"/>
      <c r="BV154" s="188"/>
      <c r="BW154" s="189"/>
      <c r="BX154" s="188"/>
      <c r="BY154" s="188"/>
      <c r="BZ154" s="189"/>
      <c r="CA154" s="189"/>
      <c r="CB154" s="189"/>
    </row>
    <row r="155" spans="18:80" s="45" customFormat="1" x14ac:dyDescent="0.2">
      <c r="R155" s="180"/>
      <c r="T155" s="180"/>
      <c r="V155" s="180"/>
      <c r="W155" s="42"/>
      <c r="X155" s="43"/>
      <c r="Y155" s="43"/>
      <c r="Z155" s="44"/>
      <c r="AB155" s="42"/>
      <c r="AD155" s="181"/>
      <c r="AE155" s="42"/>
      <c r="AF155" s="182"/>
      <c r="AH155" s="42"/>
      <c r="AI155" s="183"/>
      <c r="AJ155" s="184"/>
      <c r="AK155" s="185"/>
      <c r="AL155" s="183"/>
      <c r="AM155" s="183"/>
      <c r="AN155" s="186"/>
      <c r="AO155" s="183"/>
      <c r="AP155" s="183"/>
      <c r="AQ155" s="183"/>
      <c r="AR155" s="183"/>
      <c r="AS155" s="186"/>
      <c r="AT155" s="182"/>
      <c r="AU155" s="182"/>
      <c r="AV155" s="182"/>
      <c r="AW155" s="182"/>
      <c r="AX155" s="182"/>
      <c r="AY155" s="182"/>
      <c r="AZ155" s="182"/>
      <c r="BA155" s="188"/>
      <c r="BB155" s="188"/>
      <c r="BC155" s="188"/>
      <c r="BD155" s="188"/>
      <c r="BE155" s="188"/>
      <c r="BF155" s="188"/>
      <c r="BG155" s="188"/>
      <c r="BH155" s="188"/>
      <c r="BI155" s="188"/>
      <c r="BJ155" s="188"/>
      <c r="BK155" s="188"/>
      <c r="BL155" s="188"/>
      <c r="BM155" s="188"/>
      <c r="BN155" s="188"/>
      <c r="BO155" s="188"/>
      <c r="BP155" s="189"/>
      <c r="BQ155" s="189"/>
      <c r="BR155" s="189"/>
      <c r="BS155" s="188"/>
      <c r="BT155" s="188"/>
      <c r="BU155" s="188"/>
      <c r="BV155" s="188"/>
      <c r="BW155" s="189"/>
      <c r="BX155" s="188"/>
      <c r="BY155" s="188"/>
      <c r="BZ155" s="189"/>
      <c r="CA155" s="189"/>
      <c r="CB155" s="189"/>
    </row>
    <row r="156" spans="18:80" s="45" customFormat="1" x14ac:dyDescent="0.2">
      <c r="R156" s="180"/>
      <c r="T156" s="180"/>
      <c r="V156" s="180"/>
      <c r="W156" s="42"/>
      <c r="X156" s="43"/>
      <c r="Y156" s="43"/>
      <c r="Z156" s="44"/>
      <c r="AB156" s="42"/>
      <c r="AD156" s="181"/>
      <c r="AE156" s="42"/>
      <c r="AF156" s="182"/>
      <c r="AH156" s="42"/>
      <c r="AI156" s="183"/>
      <c r="AJ156" s="184"/>
      <c r="AK156" s="185"/>
      <c r="AL156" s="183"/>
      <c r="AM156" s="183"/>
      <c r="AN156" s="186"/>
      <c r="AO156" s="183"/>
      <c r="AP156" s="183"/>
      <c r="AQ156" s="183"/>
      <c r="AR156" s="183"/>
      <c r="AS156" s="186"/>
      <c r="AT156" s="182"/>
      <c r="AU156" s="182"/>
      <c r="AV156" s="182"/>
      <c r="AW156" s="182"/>
      <c r="AX156" s="182"/>
      <c r="AY156" s="182"/>
      <c r="AZ156" s="182"/>
      <c r="BA156" s="188"/>
      <c r="BB156" s="188"/>
      <c r="BC156" s="188"/>
      <c r="BD156" s="188"/>
      <c r="BE156" s="188"/>
      <c r="BF156" s="188"/>
      <c r="BG156" s="188"/>
      <c r="BH156" s="188"/>
      <c r="BI156" s="188"/>
      <c r="BJ156" s="188"/>
      <c r="BK156" s="188"/>
      <c r="BL156" s="188"/>
      <c r="BM156" s="188"/>
      <c r="BN156" s="188"/>
      <c r="BO156" s="188"/>
      <c r="BP156" s="189"/>
      <c r="BQ156" s="189"/>
      <c r="BR156" s="189"/>
      <c r="BS156" s="188"/>
      <c r="BT156" s="188"/>
      <c r="BU156" s="188"/>
      <c r="BV156" s="188"/>
      <c r="BW156" s="189"/>
      <c r="BX156" s="188"/>
      <c r="BY156" s="188"/>
      <c r="BZ156" s="189"/>
      <c r="CA156" s="189"/>
      <c r="CB156" s="189"/>
    </row>
    <row r="157" spans="18:80" s="45" customFormat="1" x14ac:dyDescent="0.2">
      <c r="R157" s="180"/>
      <c r="T157" s="180"/>
      <c r="V157" s="180"/>
      <c r="W157" s="42"/>
      <c r="X157" s="43"/>
      <c r="Y157" s="43"/>
      <c r="Z157" s="44"/>
      <c r="AB157" s="42"/>
      <c r="AD157" s="181"/>
      <c r="AE157" s="42"/>
      <c r="AF157" s="182"/>
      <c r="AH157" s="42"/>
      <c r="AI157" s="183"/>
      <c r="AJ157" s="184"/>
      <c r="AK157" s="185"/>
      <c r="AL157" s="183"/>
      <c r="AM157" s="183"/>
      <c r="AN157" s="186"/>
      <c r="AO157" s="183"/>
      <c r="AP157" s="183"/>
      <c r="AQ157" s="183"/>
      <c r="AR157" s="183"/>
      <c r="AS157" s="186"/>
      <c r="AT157" s="182"/>
      <c r="AU157" s="182"/>
      <c r="AV157" s="182"/>
      <c r="AW157" s="182"/>
      <c r="AX157" s="182"/>
      <c r="AY157" s="182"/>
      <c r="AZ157" s="182"/>
      <c r="BA157" s="188"/>
      <c r="BB157" s="188"/>
      <c r="BC157" s="188"/>
      <c r="BD157" s="188"/>
      <c r="BE157" s="188"/>
      <c r="BF157" s="188"/>
      <c r="BG157" s="188"/>
      <c r="BH157" s="188"/>
      <c r="BI157" s="188"/>
      <c r="BJ157" s="188"/>
      <c r="BK157" s="188"/>
      <c r="BL157" s="188"/>
      <c r="BM157" s="188"/>
      <c r="BN157" s="188"/>
      <c r="BO157" s="188"/>
      <c r="BP157" s="189"/>
      <c r="BQ157" s="189"/>
      <c r="BR157" s="189"/>
      <c r="BS157" s="188"/>
      <c r="BT157" s="188"/>
      <c r="BU157" s="188"/>
      <c r="BV157" s="188"/>
      <c r="BW157" s="189"/>
      <c r="BX157" s="188"/>
      <c r="BY157" s="188"/>
      <c r="BZ157" s="189"/>
      <c r="CA157" s="189"/>
      <c r="CB157" s="189"/>
    </row>
    <row r="158" spans="18:80" s="45" customFormat="1" x14ac:dyDescent="0.2">
      <c r="R158" s="180"/>
      <c r="T158" s="180"/>
      <c r="V158" s="180"/>
      <c r="W158" s="42"/>
      <c r="X158" s="43"/>
      <c r="Y158" s="43"/>
      <c r="Z158" s="44"/>
      <c r="AB158" s="42"/>
      <c r="AD158" s="181"/>
      <c r="AE158" s="42"/>
      <c r="AF158" s="182"/>
      <c r="AH158" s="42"/>
      <c r="AI158" s="183"/>
      <c r="AJ158" s="184"/>
      <c r="AK158" s="185"/>
      <c r="AL158" s="183"/>
      <c r="AM158" s="183"/>
      <c r="AN158" s="186"/>
      <c r="AO158" s="183"/>
      <c r="AP158" s="183"/>
      <c r="AQ158" s="183"/>
      <c r="AR158" s="183"/>
      <c r="AS158" s="186"/>
      <c r="AT158" s="182"/>
      <c r="AU158" s="182"/>
      <c r="AV158" s="182"/>
      <c r="AW158" s="182"/>
      <c r="AX158" s="182"/>
      <c r="AY158" s="182"/>
      <c r="AZ158" s="182"/>
      <c r="BA158" s="188"/>
      <c r="BB158" s="188"/>
      <c r="BC158" s="188"/>
      <c r="BD158" s="188"/>
      <c r="BE158" s="188"/>
      <c r="BF158" s="188"/>
      <c r="BG158" s="188"/>
      <c r="BH158" s="188"/>
      <c r="BI158" s="188"/>
      <c r="BJ158" s="188"/>
      <c r="BK158" s="188"/>
      <c r="BL158" s="188"/>
      <c r="BM158" s="188"/>
      <c r="BN158" s="188"/>
      <c r="BO158" s="188"/>
      <c r="BP158" s="189"/>
      <c r="BQ158" s="189"/>
      <c r="BR158" s="189"/>
      <c r="BS158" s="188"/>
      <c r="BT158" s="188"/>
      <c r="BU158" s="188"/>
      <c r="BV158" s="188"/>
      <c r="BW158" s="189"/>
      <c r="BX158" s="188"/>
      <c r="BY158" s="188"/>
      <c r="BZ158" s="189"/>
      <c r="CA158" s="189"/>
      <c r="CB158" s="189"/>
    </row>
    <row r="159" spans="18:80" s="45" customFormat="1" x14ac:dyDescent="0.2">
      <c r="R159" s="180"/>
      <c r="T159" s="180"/>
      <c r="V159" s="180"/>
      <c r="W159" s="42"/>
      <c r="X159" s="43"/>
      <c r="Y159" s="43"/>
      <c r="Z159" s="44"/>
      <c r="AB159" s="42"/>
      <c r="AD159" s="181"/>
      <c r="AE159" s="42"/>
      <c r="AF159" s="182"/>
      <c r="AH159" s="42"/>
      <c r="AI159" s="183"/>
      <c r="AJ159" s="184"/>
      <c r="AK159" s="185"/>
      <c r="AL159" s="183"/>
      <c r="AM159" s="183"/>
      <c r="AN159" s="186"/>
      <c r="AO159" s="183"/>
      <c r="AP159" s="183"/>
      <c r="AQ159" s="183"/>
      <c r="AR159" s="183"/>
      <c r="AS159" s="186"/>
      <c r="AT159" s="182"/>
      <c r="AU159" s="182"/>
      <c r="AV159" s="182"/>
      <c r="AW159" s="182"/>
      <c r="AX159" s="182"/>
      <c r="AY159" s="182"/>
      <c r="AZ159" s="182"/>
      <c r="BA159" s="188"/>
      <c r="BB159" s="188"/>
      <c r="BC159" s="188"/>
      <c r="BD159" s="188"/>
      <c r="BE159" s="188"/>
      <c r="BF159" s="188"/>
      <c r="BG159" s="188"/>
      <c r="BH159" s="188"/>
      <c r="BI159" s="188"/>
      <c r="BJ159" s="188"/>
      <c r="BK159" s="188"/>
      <c r="BL159" s="188"/>
      <c r="BM159" s="188"/>
      <c r="BN159" s="188"/>
      <c r="BO159" s="188"/>
      <c r="BP159" s="189"/>
      <c r="BQ159" s="189"/>
      <c r="BR159" s="189"/>
      <c r="BS159" s="188"/>
      <c r="BT159" s="188"/>
      <c r="BU159" s="188"/>
      <c r="BV159" s="188"/>
      <c r="BW159" s="189"/>
      <c r="BX159" s="188"/>
      <c r="BY159" s="188"/>
      <c r="BZ159" s="189"/>
      <c r="CA159" s="189"/>
      <c r="CB159" s="189"/>
    </row>
    <row r="160" spans="18:80" s="45" customFormat="1" x14ac:dyDescent="0.2">
      <c r="R160" s="180"/>
      <c r="T160" s="180"/>
      <c r="V160" s="180"/>
      <c r="W160" s="42"/>
      <c r="X160" s="43"/>
      <c r="Y160" s="43"/>
      <c r="Z160" s="44"/>
      <c r="AB160" s="42"/>
      <c r="AD160" s="181"/>
      <c r="AE160" s="42"/>
      <c r="AF160" s="182"/>
      <c r="AH160" s="42"/>
      <c r="AI160" s="183"/>
      <c r="AJ160" s="184"/>
      <c r="AK160" s="185"/>
      <c r="AL160" s="183"/>
      <c r="AM160" s="183"/>
      <c r="AN160" s="186"/>
      <c r="AO160" s="183"/>
      <c r="AP160" s="183"/>
      <c r="AQ160" s="183"/>
      <c r="AR160" s="183"/>
      <c r="AS160" s="186"/>
      <c r="AT160" s="182"/>
      <c r="AU160" s="182"/>
      <c r="AV160" s="182"/>
      <c r="AW160" s="182"/>
      <c r="AX160" s="182"/>
      <c r="AY160" s="182"/>
      <c r="AZ160" s="182"/>
      <c r="BA160" s="188"/>
      <c r="BB160" s="188"/>
      <c r="BC160" s="188"/>
      <c r="BD160" s="188"/>
      <c r="BE160" s="188"/>
      <c r="BF160" s="188"/>
      <c r="BG160" s="188"/>
      <c r="BH160" s="188"/>
      <c r="BI160" s="188"/>
      <c r="BJ160" s="188"/>
      <c r="BK160" s="188"/>
      <c r="BL160" s="188"/>
      <c r="BM160" s="188"/>
      <c r="BN160" s="188"/>
      <c r="BO160" s="188"/>
      <c r="BP160" s="189"/>
      <c r="BQ160" s="189"/>
      <c r="BR160" s="189"/>
      <c r="BS160" s="188"/>
      <c r="BT160" s="188"/>
      <c r="BU160" s="188"/>
      <c r="BV160" s="188"/>
      <c r="BW160" s="189"/>
      <c r="BX160" s="188"/>
      <c r="BY160" s="188"/>
      <c r="BZ160" s="189"/>
      <c r="CA160" s="189"/>
      <c r="CB160" s="189"/>
    </row>
    <row r="161" spans="18:80" s="45" customFormat="1" x14ac:dyDescent="0.2">
      <c r="R161" s="180"/>
      <c r="T161" s="180"/>
      <c r="V161" s="180"/>
      <c r="W161" s="42"/>
      <c r="X161" s="43"/>
      <c r="Y161" s="43"/>
      <c r="Z161" s="44"/>
      <c r="AB161" s="42"/>
      <c r="AD161" s="181"/>
      <c r="AE161" s="42"/>
      <c r="AF161" s="182"/>
      <c r="AH161" s="42"/>
      <c r="AI161" s="183"/>
      <c r="AJ161" s="184"/>
      <c r="AK161" s="185"/>
      <c r="AL161" s="183"/>
      <c r="AM161" s="183"/>
      <c r="AN161" s="186"/>
      <c r="AO161" s="183"/>
      <c r="AP161" s="183"/>
      <c r="AQ161" s="183"/>
      <c r="AR161" s="183"/>
      <c r="AS161" s="186"/>
      <c r="AT161" s="182"/>
      <c r="AU161" s="182"/>
      <c r="AV161" s="182"/>
      <c r="AW161" s="182"/>
      <c r="AX161" s="182"/>
      <c r="AY161" s="182"/>
      <c r="AZ161" s="182"/>
      <c r="BA161" s="188"/>
      <c r="BB161" s="188"/>
      <c r="BC161" s="188"/>
      <c r="BD161" s="188"/>
      <c r="BE161" s="188"/>
      <c r="BF161" s="188"/>
      <c r="BG161" s="188"/>
      <c r="BH161" s="188"/>
      <c r="BI161" s="188"/>
      <c r="BJ161" s="188"/>
      <c r="BK161" s="188"/>
      <c r="BL161" s="188"/>
      <c r="BM161" s="188"/>
      <c r="BN161" s="188"/>
      <c r="BO161" s="188"/>
      <c r="BP161" s="189"/>
      <c r="BQ161" s="189"/>
      <c r="BR161" s="189"/>
      <c r="BS161" s="188"/>
      <c r="BT161" s="188"/>
      <c r="BU161" s="188"/>
      <c r="BV161" s="188"/>
      <c r="BW161" s="189"/>
      <c r="BX161" s="188"/>
      <c r="BY161" s="188"/>
      <c r="BZ161" s="189"/>
      <c r="CA161" s="189"/>
      <c r="CB161" s="189"/>
    </row>
    <row r="162" spans="18:80" s="45" customFormat="1" x14ac:dyDescent="0.2">
      <c r="R162" s="180"/>
      <c r="T162" s="180"/>
      <c r="V162" s="180"/>
      <c r="W162" s="42"/>
      <c r="X162" s="43"/>
      <c r="Y162" s="43"/>
      <c r="Z162" s="44"/>
      <c r="AB162" s="42"/>
      <c r="AD162" s="181"/>
      <c r="AE162" s="42"/>
      <c r="AF162" s="182"/>
      <c r="AH162" s="42"/>
      <c r="AI162" s="183"/>
      <c r="AJ162" s="184"/>
      <c r="AK162" s="185"/>
      <c r="AL162" s="183"/>
      <c r="AM162" s="183"/>
      <c r="AN162" s="186"/>
      <c r="AO162" s="183"/>
      <c r="AP162" s="183"/>
      <c r="AQ162" s="183"/>
      <c r="AR162" s="183"/>
      <c r="AS162" s="186"/>
      <c r="AT162" s="182"/>
      <c r="AU162" s="182"/>
      <c r="AV162" s="182"/>
      <c r="AW162" s="182"/>
      <c r="AX162" s="182"/>
      <c r="AY162" s="182"/>
      <c r="AZ162" s="182"/>
      <c r="BA162" s="188"/>
      <c r="BB162" s="188"/>
      <c r="BC162" s="188"/>
      <c r="BD162" s="188"/>
      <c r="BE162" s="188"/>
      <c r="BF162" s="188"/>
      <c r="BG162" s="188"/>
      <c r="BH162" s="188"/>
      <c r="BI162" s="188"/>
      <c r="BJ162" s="188"/>
      <c r="BK162" s="188"/>
      <c r="BL162" s="188"/>
      <c r="BM162" s="188"/>
      <c r="BN162" s="188"/>
      <c r="BO162" s="188"/>
      <c r="BP162" s="189"/>
      <c r="BQ162" s="189"/>
      <c r="BR162" s="189"/>
      <c r="BS162" s="188"/>
      <c r="BT162" s="188"/>
      <c r="BU162" s="188"/>
      <c r="BV162" s="188"/>
      <c r="BW162" s="189"/>
      <c r="BX162" s="188"/>
      <c r="BY162" s="188"/>
      <c r="BZ162" s="189"/>
      <c r="CA162" s="189"/>
      <c r="CB162" s="189"/>
    </row>
    <row r="163" spans="18:80" s="45" customFormat="1" x14ac:dyDescent="0.2">
      <c r="R163" s="180"/>
      <c r="T163" s="180"/>
      <c r="V163" s="180"/>
      <c r="W163" s="42"/>
      <c r="X163" s="43"/>
      <c r="Y163" s="43"/>
      <c r="Z163" s="44"/>
      <c r="AB163" s="42"/>
      <c r="AD163" s="181"/>
      <c r="AE163" s="42"/>
      <c r="AF163" s="182"/>
      <c r="AH163" s="42"/>
      <c r="AI163" s="183"/>
      <c r="AJ163" s="184"/>
      <c r="AK163" s="185"/>
      <c r="AL163" s="183"/>
      <c r="AM163" s="183"/>
      <c r="AN163" s="186"/>
      <c r="AO163" s="183"/>
      <c r="AP163" s="183"/>
      <c r="AQ163" s="183"/>
      <c r="AR163" s="183"/>
      <c r="AS163" s="186"/>
      <c r="AT163" s="182"/>
      <c r="AU163" s="182"/>
      <c r="AV163" s="182"/>
      <c r="AW163" s="182"/>
      <c r="AX163" s="182"/>
      <c r="AY163" s="182"/>
      <c r="AZ163" s="182"/>
      <c r="BA163" s="188"/>
      <c r="BB163" s="188"/>
      <c r="BC163" s="188"/>
      <c r="BD163" s="188"/>
      <c r="BE163" s="188"/>
      <c r="BF163" s="188"/>
      <c r="BG163" s="188"/>
      <c r="BH163" s="188"/>
      <c r="BI163" s="188"/>
      <c r="BJ163" s="188"/>
      <c r="BK163" s="188"/>
      <c r="BL163" s="188"/>
      <c r="BM163" s="188"/>
      <c r="BN163" s="188"/>
      <c r="BO163" s="188"/>
      <c r="BP163" s="189"/>
      <c r="BQ163" s="189"/>
      <c r="BR163" s="189"/>
      <c r="BS163" s="188"/>
      <c r="BT163" s="188"/>
      <c r="BU163" s="188"/>
      <c r="BV163" s="188"/>
      <c r="BW163" s="189"/>
      <c r="BX163" s="188"/>
      <c r="BY163" s="188"/>
      <c r="BZ163" s="189"/>
      <c r="CA163" s="189"/>
      <c r="CB163" s="189"/>
    </row>
    <row r="164" spans="18:80" s="45" customFormat="1" x14ac:dyDescent="0.2">
      <c r="R164" s="180"/>
      <c r="T164" s="180"/>
      <c r="V164" s="180"/>
      <c r="W164" s="42"/>
      <c r="X164" s="43"/>
      <c r="Y164" s="43"/>
      <c r="Z164" s="44"/>
      <c r="AB164" s="42"/>
      <c r="AD164" s="181"/>
      <c r="AE164" s="42"/>
      <c r="AF164" s="182"/>
      <c r="AH164" s="42"/>
      <c r="AI164" s="183"/>
      <c r="AJ164" s="184"/>
      <c r="AK164" s="185"/>
      <c r="AL164" s="183"/>
      <c r="AM164" s="183"/>
      <c r="AN164" s="186"/>
      <c r="AO164" s="183"/>
      <c r="AP164" s="183"/>
      <c r="AQ164" s="183"/>
      <c r="AR164" s="183"/>
      <c r="AS164" s="186"/>
      <c r="AT164" s="182"/>
      <c r="AU164" s="182"/>
      <c r="AV164" s="182"/>
      <c r="AW164" s="182"/>
      <c r="AX164" s="182"/>
      <c r="AY164" s="182"/>
      <c r="AZ164" s="182"/>
      <c r="BA164" s="188"/>
      <c r="BB164" s="188"/>
      <c r="BC164" s="188"/>
      <c r="BD164" s="188"/>
      <c r="BE164" s="188"/>
      <c r="BF164" s="188"/>
      <c r="BG164" s="188"/>
      <c r="BH164" s="188"/>
      <c r="BI164" s="188"/>
      <c r="BJ164" s="188"/>
      <c r="BK164" s="188"/>
      <c r="BL164" s="188"/>
      <c r="BM164" s="188"/>
      <c r="BN164" s="188"/>
      <c r="BO164" s="188"/>
      <c r="BP164" s="189"/>
      <c r="BQ164" s="189"/>
      <c r="BR164" s="189"/>
      <c r="BS164" s="188"/>
      <c r="BT164" s="188"/>
      <c r="BU164" s="188"/>
      <c r="BV164" s="188"/>
      <c r="BW164" s="189"/>
      <c r="BX164" s="188"/>
      <c r="BY164" s="188"/>
      <c r="BZ164" s="189"/>
      <c r="CA164" s="189"/>
      <c r="CB164" s="189"/>
    </row>
    <row r="165" spans="18:80" s="45" customFormat="1" x14ac:dyDescent="0.2">
      <c r="R165" s="180"/>
      <c r="T165" s="180"/>
      <c r="V165" s="180"/>
      <c r="W165" s="42"/>
      <c r="X165" s="43"/>
      <c r="Y165" s="43"/>
      <c r="Z165" s="44"/>
      <c r="AB165" s="42"/>
      <c r="AD165" s="181"/>
      <c r="AE165" s="42"/>
      <c r="AF165" s="182"/>
      <c r="AH165" s="42"/>
      <c r="AI165" s="183"/>
      <c r="AJ165" s="184"/>
      <c r="AK165" s="185"/>
      <c r="AL165" s="183"/>
      <c r="AM165" s="183"/>
      <c r="AN165" s="186"/>
      <c r="AO165" s="183"/>
      <c r="AP165" s="183"/>
      <c r="AQ165" s="183"/>
      <c r="AR165" s="183"/>
      <c r="AS165" s="186"/>
      <c r="AT165" s="182"/>
      <c r="AU165" s="182"/>
      <c r="AV165" s="182"/>
      <c r="AW165" s="182"/>
      <c r="AX165" s="182"/>
      <c r="AY165" s="182"/>
      <c r="AZ165" s="182"/>
      <c r="BA165" s="188"/>
      <c r="BB165" s="188"/>
      <c r="BC165" s="188"/>
      <c r="BD165" s="188"/>
      <c r="BE165" s="188"/>
      <c r="BF165" s="188"/>
      <c r="BG165" s="188"/>
      <c r="BH165" s="188"/>
      <c r="BI165" s="188"/>
      <c r="BJ165" s="188"/>
      <c r="BK165" s="188"/>
      <c r="BL165" s="188"/>
      <c r="BM165" s="188"/>
      <c r="BN165" s="188"/>
      <c r="BO165" s="188"/>
      <c r="BP165" s="189"/>
      <c r="BQ165" s="189"/>
      <c r="BR165" s="189"/>
      <c r="BS165" s="188"/>
      <c r="BT165" s="188"/>
      <c r="BU165" s="188"/>
      <c r="BV165" s="188"/>
      <c r="BW165" s="189"/>
      <c r="BX165" s="188"/>
      <c r="BY165" s="188"/>
      <c r="BZ165" s="189"/>
      <c r="CA165" s="189"/>
      <c r="CB165" s="189"/>
    </row>
    <row r="166" spans="18:80" s="45" customFormat="1" x14ac:dyDescent="0.2">
      <c r="R166" s="180"/>
      <c r="T166" s="180"/>
      <c r="V166" s="180"/>
      <c r="W166" s="42"/>
      <c r="X166" s="43"/>
      <c r="Y166" s="43"/>
      <c r="Z166" s="44"/>
      <c r="AB166" s="42"/>
      <c r="AD166" s="181"/>
      <c r="AE166" s="42"/>
      <c r="AF166" s="182"/>
      <c r="AH166" s="42"/>
      <c r="AI166" s="183"/>
      <c r="AJ166" s="184"/>
      <c r="AK166" s="185"/>
      <c r="AL166" s="183"/>
      <c r="AM166" s="183"/>
      <c r="AN166" s="186"/>
      <c r="AO166" s="183"/>
      <c r="AP166" s="183"/>
      <c r="AQ166" s="183"/>
      <c r="AR166" s="183"/>
      <c r="AS166" s="186"/>
      <c r="AT166" s="182"/>
      <c r="AU166" s="182"/>
      <c r="AV166" s="182"/>
      <c r="AW166" s="182"/>
      <c r="AX166" s="182"/>
      <c r="AY166" s="182"/>
      <c r="AZ166" s="182"/>
      <c r="BA166" s="188"/>
      <c r="BB166" s="188"/>
      <c r="BC166" s="188"/>
      <c r="BD166" s="188"/>
      <c r="BE166" s="188"/>
      <c r="BF166" s="188"/>
      <c r="BG166" s="188"/>
      <c r="BH166" s="188"/>
      <c r="BI166" s="188"/>
      <c r="BJ166" s="188"/>
      <c r="BK166" s="188"/>
      <c r="BL166" s="188"/>
      <c r="BM166" s="188"/>
      <c r="BN166" s="188"/>
      <c r="BO166" s="188"/>
      <c r="BP166" s="189"/>
      <c r="BQ166" s="189"/>
      <c r="BR166" s="189"/>
      <c r="BS166" s="188"/>
      <c r="BT166" s="188"/>
      <c r="BU166" s="188"/>
      <c r="BV166" s="188"/>
      <c r="BW166" s="189"/>
      <c r="BX166" s="188"/>
      <c r="BY166" s="188"/>
      <c r="BZ166" s="189"/>
      <c r="CA166" s="189"/>
      <c r="CB166" s="189"/>
    </row>
    <row r="167" spans="18:80" s="45" customFormat="1" x14ac:dyDescent="0.2">
      <c r="R167" s="180"/>
      <c r="T167" s="180"/>
      <c r="V167" s="180"/>
      <c r="W167" s="42"/>
      <c r="X167" s="43"/>
      <c r="Y167" s="43"/>
      <c r="Z167" s="44"/>
      <c r="AB167" s="42"/>
      <c r="AD167" s="181"/>
      <c r="AE167" s="42"/>
      <c r="AF167" s="182"/>
      <c r="AH167" s="42"/>
      <c r="AI167" s="183"/>
      <c r="AJ167" s="184"/>
      <c r="AK167" s="185"/>
      <c r="AL167" s="183"/>
      <c r="AM167" s="183"/>
      <c r="AN167" s="186"/>
      <c r="AO167" s="183"/>
      <c r="AP167" s="183"/>
      <c r="AQ167" s="183"/>
      <c r="AR167" s="183"/>
      <c r="AS167" s="186"/>
      <c r="AT167" s="182"/>
      <c r="AU167" s="182"/>
      <c r="AV167" s="182"/>
      <c r="AW167" s="182"/>
      <c r="AX167" s="182"/>
      <c r="AY167" s="182"/>
      <c r="AZ167" s="182"/>
      <c r="BA167" s="188"/>
      <c r="BB167" s="188"/>
      <c r="BC167" s="188"/>
      <c r="BD167" s="188"/>
      <c r="BE167" s="188"/>
      <c r="BF167" s="188"/>
      <c r="BG167" s="188"/>
      <c r="BH167" s="188"/>
      <c r="BI167" s="188"/>
      <c r="BJ167" s="188"/>
      <c r="BK167" s="188"/>
      <c r="BL167" s="188"/>
      <c r="BM167" s="188"/>
      <c r="BN167" s="188"/>
      <c r="BO167" s="188"/>
      <c r="BP167" s="189"/>
      <c r="BQ167" s="189"/>
      <c r="BR167" s="189"/>
      <c r="BS167" s="188"/>
      <c r="BT167" s="188"/>
      <c r="BU167" s="188"/>
      <c r="BV167" s="188"/>
      <c r="BW167" s="189"/>
      <c r="BX167" s="188"/>
      <c r="BY167" s="188"/>
      <c r="BZ167" s="189"/>
      <c r="CA167" s="189"/>
      <c r="CB167" s="189"/>
    </row>
    <row r="168" spans="18:80" s="45" customFormat="1" x14ac:dyDescent="0.2">
      <c r="R168" s="180"/>
      <c r="T168" s="180"/>
      <c r="V168" s="180"/>
      <c r="W168" s="42"/>
      <c r="X168" s="43"/>
      <c r="Y168" s="43"/>
      <c r="Z168" s="44"/>
      <c r="AB168" s="42"/>
      <c r="AD168" s="181"/>
      <c r="AE168" s="42"/>
      <c r="AF168" s="182"/>
      <c r="AH168" s="42"/>
      <c r="AI168" s="183"/>
      <c r="AJ168" s="184"/>
      <c r="AK168" s="185"/>
      <c r="AL168" s="183"/>
      <c r="AM168" s="183"/>
      <c r="AN168" s="186"/>
      <c r="AO168" s="183"/>
      <c r="AP168" s="183"/>
      <c r="AQ168" s="183"/>
      <c r="AR168" s="183"/>
      <c r="AS168" s="186"/>
      <c r="AT168" s="182"/>
      <c r="AU168" s="182"/>
      <c r="AV168" s="182"/>
      <c r="AW168" s="182"/>
      <c r="AX168" s="182"/>
      <c r="AY168" s="182"/>
      <c r="AZ168" s="182"/>
      <c r="BA168" s="188"/>
      <c r="BB168" s="188"/>
      <c r="BC168" s="188"/>
      <c r="BD168" s="188"/>
      <c r="BE168" s="188"/>
      <c r="BF168" s="188"/>
      <c r="BG168" s="188"/>
      <c r="BH168" s="188"/>
      <c r="BI168" s="188"/>
      <c r="BJ168" s="188"/>
      <c r="BK168" s="188"/>
      <c r="BL168" s="188"/>
      <c r="BM168" s="188"/>
      <c r="BN168" s="188"/>
      <c r="BO168" s="188"/>
      <c r="BP168" s="189"/>
      <c r="BQ168" s="189"/>
      <c r="BR168" s="189"/>
      <c r="BS168" s="188"/>
      <c r="BT168" s="188"/>
      <c r="BU168" s="188"/>
      <c r="BV168" s="188"/>
      <c r="BW168" s="189"/>
      <c r="BX168" s="188"/>
      <c r="BY168" s="188"/>
      <c r="BZ168" s="189"/>
      <c r="CA168" s="189"/>
      <c r="CB168" s="189"/>
    </row>
    <row r="169" spans="18:80" s="45" customFormat="1" x14ac:dyDescent="0.2">
      <c r="R169" s="180"/>
      <c r="T169" s="180"/>
      <c r="V169" s="180"/>
      <c r="W169" s="42"/>
      <c r="X169" s="43"/>
      <c r="Y169" s="43"/>
      <c r="Z169" s="44"/>
      <c r="AB169" s="42"/>
      <c r="AD169" s="181"/>
      <c r="AE169" s="42"/>
      <c r="AF169" s="182"/>
      <c r="AH169" s="42"/>
      <c r="AI169" s="183"/>
      <c r="AJ169" s="184"/>
      <c r="AK169" s="185"/>
      <c r="AL169" s="183"/>
      <c r="AM169" s="183"/>
      <c r="AN169" s="186"/>
      <c r="AO169" s="183"/>
      <c r="AP169" s="183"/>
      <c r="AQ169" s="183"/>
      <c r="AR169" s="183"/>
      <c r="AS169" s="186"/>
      <c r="AT169" s="182"/>
      <c r="AU169" s="182"/>
      <c r="AV169" s="182"/>
      <c r="AW169" s="182"/>
      <c r="AX169" s="182"/>
      <c r="AY169" s="182"/>
      <c r="AZ169" s="182"/>
      <c r="BA169" s="188"/>
      <c r="BB169" s="188"/>
      <c r="BC169" s="188"/>
      <c r="BD169" s="188"/>
      <c r="BE169" s="188"/>
      <c r="BF169" s="188"/>
      <c r="BG169" s="188"/>
      <c r="BH169" s="188"/>
      <c r="BI169" s="188"/>
      <c r="BJ169" s="188"/>
      <c r="BK169" s="188"/>
      <c r="BL169" s="188"/>
      <c r="BM169" s="188"/>
      <c r="BN169" s="188"/>
      <c r="BO169" s="188"/>
      <c r="BP169" s="189"/>
      <c r="BQ169" s="189"/>
      <c r="BR169" s="189"/>
      <c r="BS169" s="188"/>
      <c r="BT169" s="188"/>
      <c r="BU169" s="188"/>
      <c r="BV169" s="188"/>
      <c r="BW169" s="189"/>
      <c r="BX169" s="188"/>
      <c r="BY169" s="188"/>
      <c r="BZ169" s="189"/>
      <c r="CA169" s="189"/>
      <c r="CB169" s="189"/>
    </row>
    <row r="170" spans="18:80" s="45" customFormat="1" x14ac:dyDescent="0.2">
      <c r="R170" s="180"/>
      <c r="T170" s="180"/>
      <c r="V170" s="180"/>
      <c r="W170" s="42"/>
      <c r="X170" s="43"/>
      <c r="Y170" s="43"/>
      <c r="Z170" s="44"/>
      <c r="AB170" s="42"/>
      <c r="AD170" s="181"/>
      <c r="AE170" s="42"/>
      <c r="AF170" s="182"/>
      <c r="AH170" s="42"/>
      <c r="AI170" s="183"/>
      <c r="AJ170" s="184"/>
      <c r="AK170" s="185"/>
      <c r="AL170" s="183"/>
      <c r="AM170" s="183"/>
      <c r="AN170" s="186"/>
      <c r="AO170" s="183"/>
      <c r="AP170" s="183"/>
      <c r="AQ170" s="183"/>
      <c r="AR170" s="183"/>
      <c r="AS170" s="186"/>
      <c r="AT170" s="182"/>
      <c r="AU170" s="182"/>
      <c r="AV170" s="182"/>
      <c r="AW170" s="182"/>
      <c r="AX170" s="182"/>
      <c r="AY170" s="182"/>
      <c r="AZ170" s="182"/>
      <c r="BA170" s="188"/>
      <c r="BB170" s="188"/>
      <c r="BC170" s="188"/>
      <c r="BD170" s="188"/>
      <c r="BE170" s="188"/>
      <c r="BF170" s="188"/>
      <c r="BG170" s="188"/>
      <c r="BH170" s="188"/>
      <c r="BI170" s="188"/>
      <c r="BJ170" s="188"/>
      <c r="BK170" s="188"/>
      <c r="BL170" s="188"/>
      <c r="BM170" s="188"/>
      <c r="BN170" s="188"/>
      <c r="BO170" s="188"/>
      <c r="BP170" s="189"/>
      <c r="BQ170" s="189"/>
      <c r="BR170" s="189"/>
      <c r="BS170" s="188"/>
      <c r="BT170" s="188"/>
      <c r="BU170" s="188"/>
      <c r="BV170" s="188"/>
      <c r="BW170" s="189"/>
      <c r="BX170" s="188"/>
      <c r="BY170" s="188"/>
      <c r="BZ170" s="189"/>
      <c r="CA170" s="189"/>
      <c r="CB170" s="189"/>
    </row>
    <row r="171" spans="18:80" s="45" customFormat="1" x14ac:dyDescent="0.2">
      <c r="R171" s="180"/>
      <c r="T171" s="180"/>
      <c r="V171" s="180"/>
      <c r="W171" s="42"/>
      <c r="X171" s="43"/>
      <c r="Y171" s="43"/>
      <c r="Z171" s="44"/>
      <c r="AB171" s="42"/>
      <c r="AD171" s="181"/>
      <c r="AE171" s="42"/>
      <c r="AF171" s="182"/>
      <c r="AH171" s="42"/>
      <c r="AI171" s="183"/>
      <c r="AJ171" s="184"/>
      <c r="AK171" s="185"/>
      <c r="AL171" s="183"/>
      <c r="AM171" s="183"/>
      <c r="AN171" s="186"/>
      <c r="AO171" s="183"/>
      <c r="AP171" s="183"/>
      <c r="AQ171" s="183"/>
      <c r="AR171" s="183"/>
      <c r="AS171" s="186"/>
      <c r="AT171" s="182"/>
      <c r="AU171" s="182"/>
      <c r="AV171" s="182"/>
      <c r="AW171" s="182"/>
      <c r="AX171" s="182"/>
      <c r="AY171" s="182"/>
      <c r="AZ171" s="182"/>
      <c r="BA171" s="188"/>
      <c r="BB171" s="188"/>
      <c r="BC171" s="188"/>
      <c r="BD171" s="188"/>
      <c r="BE171" s="188"/>
      <c r="BF171" s="188"/>
      <c r="BG171" s="188"/>
      <c r="BH171" s="188"/>
      <c r="BI171" s="188"/>
      <c r="BJ171" s="188"/>
      <c r="BK171" s="188"/>
      <c r="BL171" s="188"/>
      <c r="BM171" s="188"/>
      <c r="BN171" s="188"/>
      <c r="BO171" s="188"/>
      <c r="BP171" s="189"/>
      <c r="BQ171" s="189"/>
      <c r="BR171" s="189"/>
      <c r="BS171" s="188"/>
      <c r="BT171" s="188"/>
      <c r="BU171" s="188"/>
      <c r="BV171" s="188"/>
      <c r="BW171" s="189"/>
      <c r="BX171" s="188"/>
      <c r="BY171" s="188"/>
      <c r="BZ171" s="189"/>
      <c r="CA171" s="189"/>
      <c r="CB171" s="189"/>
    </row>
    <row r="172" spans="18:80" s="45" customFormat="1" x14ac:dyDescent="0.2">
      <c r="R172" s="180"/>
      <c r="T172" s="180"/>
      <c r="V172" s="180"/>
      <c r="W172" s="42"/>
      <c r="X172" s="43"/>
      <c r="Y172" s="43"/>
      <c r="Z172" s="44"/>
      <c r="AB172" s="42"/>
      <c r="AD172" s="181"/>
      <c r="AE172" s="42"/>
      <c r="AF172" s="182"/>
      <c r="AH172" s="42"/>
      <c r="AI172" s="183"/>
      <c r="AJ172" s="184"/>
      <c r="AK172" s="185"/>
      <c r="AL172" s="183"/>
      <c r="AM172" s="183"/>
      <c r="AN172" s="186"/>
      <c r="AO172" s="183"/>
      <c r="AP172" s="183"/>
      <c r="AQ172" s="183"/>
      <c r="AR172" s="183"/>
      <c r="AS172" s="186"/>
      <c r="AT172" s="182"/>
      <c r="AU172" s="182"/>
      <c r="AV172" s="182"/>
      <c r="AW172" s="182"/>
      <c r="AX172" s="182"/>
      <c r="AY172" s="182"/>
      <c r="AZ172" s="182"/>
      <c r="BA172" s="188"/>
      <c r="BB172" s="188"/>
      <c r="BC172" s="188"/>
      <c r="BD172" s="188"/>
      <c r="BE172" s="188"/>
      <c r="BF172" s="188"/>
      <c r="BG172" s="188"/>
      <c r="BH172" s="188"/>
      <c r="BI172" s="188"/>
      <c r="BJ172" s="188"/>
      <c r="BK172" s="188"/>
      <c r="BL172" s="188"/>
      <c r="BM172" s="188"/>
      <c r="BN172" s="188"/>
      <c r="BO172" s="188"/>
      <c r="BP172" s="189"/>
      <c r="BQ172" s="189"/>
      <c r="BR172" s="189"/>
      <c r="BS172" s="188"/>
      <c r="BT172" s="188"/>
      <c r="BU172" s="188"/>
      <c r="BV172" s="188"/>
      <c r="BW172" s="189"/>
      <c r="BX172" s="188"/>
      <c r="BY172" s="188"/>
      <c r="BZ172" s="189"/>
      <c r="CA172" s="189"/>
      <c r="CB172" s="189"/>
    </row>
    <row r="173" spans="18:80" s="45" customFormat="1" x14ac:dyDescent="0.2">
      <c r="R173" s="180"/>
      <c r="T173" s="180"/>
      <c r="V173" s="180"/>
      <c r="W173" s="42"/>
      <c r="X173" s="43"/>
      <c r="Y173" s="43"/>
      <c r="Z173" s="44"/>
      <c r="AB173" s="42"/>
      <c r="AD173" s="181"/>
      <c r="AE173" s="42"/>
      <c r="AF173" s="182"/>
      <c r="AH173" s="42"/>
      <c r="AI173" s="183"/>
      <c r="AJ173" s="184"/>
      <c r="AK173" s="185"/>
      <c r="AL173" s="183"/>
      <c r="AM173" s="183"/>
      <c r="AN173" s="186"/>
      <c r="AO173" s="183"/>
      <c r="AP173" s="183"/>
      <c r="AQ173" s="183"/>
      <c r="AR173" s="183"/>
      <c r="AS173" s="186"/>
      <c r="AT173" s="182"/>
      <c r="AU173" s="182"/>
      <c r="AV173" s="182"/>
      <c r="AW173" s="182"/>
      <c r="AX173" s="182"/>
      <c r="AY173" s="182"/>
      <c r="AZ173" s="182"/>
      <c r="BA173" s="188"/>
      <c r="BB173" s="188"/>
      <c r="BC173" s="188"/>
      <c r="BD173" s="188"/>
      <c r="BE173" s="188"/>
      <c r="BF173" s="188"/>
      <c r="BG173" s="188"/>
      <c r="BH173" s="188"/>
      <c r="BI173" s="188"/>
      <c r="BJ173" s="188"/>
      <c r="BK173" s="188"/>
      <c r="BL173" s="188"/>
      <c r="BM173" s="188"/>
      <c r="BN173" s="188"/>
      <c r="BO173" s="188"/>
      <c r="BP173" s="189"/>
      <c r="BQ173" s="189"/>
      <c r="BR173" s="189"/>
      <c r="BS173" s="188"/>
      <c r="BT173" s="188"/>
      <c r="BU173" s="188"/>
      <c r="BV173" s="188"/>
      <c r="BW173" s="189"/>
      <c r="BX173" s="188"/>
      <c r="BY173" s="188"/>
      <c r="BZ173" s="189"/>
      <c r="CA173" s="189"/>
      <c r="CB173" s="189"/>
    </row>
    <row r="174" spans="18:80" s="45" customFormat="1" x14ac:dyDescent="0.2">
      <c r="R174" s="180"/>
      <c r="T174" s="180"/>
      <c r="V174" s="180"/>
      <c r="W174" s="42"/>
      <c r="X174" s="43"/>
      <c r="Y174" s="43"/>
      <c r="Z174" s="44"/>
      <c r="AB174" s="42"/>
      <c r="AD174" s="181"/>
      <c r="AE174" s="42"/>
      <c r="AF174" s="182"/>
      <c r="AH174" s="42"/>
      <c r="AI174" s="183"/>
      <c r="AJ174" s="184"/>
      <c r="AK174" s="185"/>
      <c r="AL174" s="183"/>
      <c r="AM174" s="183"/>
      <c r="AN174" s="186"/>
      <c r="AO174" s="183"/>
      <c r="AP174" s="183"/>
      <c r="AQ174" s="183"/>
      <c r="AR174" s="183"/>
      <c r="AS174" s="186"/>
      <c r="AT174" s="182"/>
      <c r="AU174" s="182"/>
      <c r="AV174" s="182"/>
      <c r="AW174" s="182"/>
      <c r="AX174" s="182"/>
      <c r="AY174" s="182"/>
      <c r="AZ174" s="182"/>
      <c r="BA174" s="188"/>
      <c r="BB174" s="188"/>
      <c r="BC174" s="188"/>
      <c r="BD174" s="188"/>
      <c r="BE174" s="188"/>
      <c r="BF174" s="188"/>
      <c r="BG174" s="188"/>
      <c r="BH174" s="188"/>
      <c r="BI174" s="188"/>
      <c r="BJ174" s="188"/>
      <c r="BK174" s="188"/>
      <c r="BL174" s="188"/>
      <c r="BM174" s="188"/>
      <c r="BN174" s="188"/>
      <c r="BO174" s="188"/>
      <c r="BP174" s="189"/>
      <c r="BQ174" s="189"/>
      <c r="BR174" s="189"/>
      <c r="BS174" s="188"/>
      <c r="BT174" s="188"/>
      <c r="BU174" s="188"/>
      <c r="BV174" s="188"/>
      <c r="BW174" s="189"/>
      <c r="BX174" s="188"/>
      <c r="BY174" s="188"/>
      <c r="BZ174" s="189"/>
      <c r="CA174" s="189"/>
      <c r="CB174" s="189"/>
    </row>
    <row r="175" spans="18:80" s="45" customFormat="1" x14ac:dyDescent="0.2">
      <c r="R175" s="180"/>
      <c r="T175" s="180"/>
      <c r="V175" s="180"/>
      <c r="W175" s="42"/>
      <c r="X175" s="43"/>
      <c r="Y175" s="43"/>
      <c r="Z175" s="44"/>
      <c r="AB175" s="42"/>
      <c r="AD175" s="181"/>
      <c r="AE175" s="42"/>
      <c r="AF175" s="182"/>
      <c r="AH175" s="42"/>
      <c r="AI175" s="183"/>
      <c r="AJ175" s="184"/>
      <c r="AK175" s="185"/>
      <c r="AL175" s="183"/>
      <c r="AM175" s="183"/>
      <c r="AN175" s="186"/>
      <c r="AO175" s="183"/>
      <c r="AP175" s="183"/>
      <c r="AQ175" s="183"/>
      <c r="AR175" s="183"/>
      <c r="AS175" s="186"/>
      <c r="AT175" s="182"/>
      <c r="AU175" s="182"/>
      <c r="AV175" s="182"/>
      <c r="AW175" s="182"/>
      <c r="AX175" s="182"/>
      <c r="AY175" s="182"/>
      <c r="AZ175" s="182"/>
      <c r="BA175" s="188"/>
      <c r="BB175" s="188"/>
      <c r="BC175" s="188"/>
      <c r="BD175" s="188"/>
      <c r="BE175" s="188"/>
      <c r="BF175" s="188"/>
      <c r="BG175" s="188"/>
      <c r="BH175" s="188"/>
      <c r="BI175" s="188"/>
      <c r="BJ175" s="188"/>
      <c r="BK175" s="188"/>
      <c r="BL175" s="188"/>
      <c r="BM175" s="188"/>
      <c r="BN175" s="188"/>
      <c r="BO175" s="188"/>
      <c r="BP175" s="189"/>
      <c r="BQ175" s="189"/>
      <c r="BR175" s="189"/>
      <c r="BS175" s="188"/>
      <c r="BT175" s="188"/>
      <c r="BU175" s="188"/>
      <c r="BV175" s="188"/>
      <c r="BW175" s="189"/>
      <c r="BX175" s="188"/>
      <c r="BY175" s="188"/>
      <c r="BZ175" s="189"/>
      <c r="CA175" s="189"/>
      <c r="CB175" s="189"/>
    </row>
    <row r="176" spans="18:80" s="45" customFormat="1" x14ac:dyDescent="0.2">
      <c r="R176" s="180"/>
      <c r="T176" s="180"/>
      <c r="V176" s="180"/>
      <c r="W176" s="42"/>
      <c r="X176" s="43"/>
      <c r="Y176" s="43"/>
      <c r="Z176" s="44"/>
      <c r="AB176" s="42"/>
      <c r="AD176" s="181"/>
      <c r="AE176" s="42"/>
      <c r="AF176" s="182"/>
      <c r="AH176" s="42"/>
      <c r="AI176" s="183"/>
      <c r="AJ176" s="184"/>
      <c r="AK176" s="185"/>
      <c r="AL176" s="183"/>
      <c r="AM176" s="183"/>
      <c r="AN176" s="186"/>
      <c r="AO176" s="183"/>
      <c r="AP176" s="183"/>
      <c r="AQ176" s="183"/>
      <c r="AR176" s="183"/>
      <c r="AS176" s="186"/>
      <c r="AT176" s="182"/>
      <c r="AU176" s="182"/>
      <c r="AV176" s="182"/>
      <c r="AW176" s="182"/>
      <c r="AX176" s="182"/>
      <c r="AY176" s="182"/>
      <c r="AZ176" s="182"/>
      <c r="BA176" s="188"/>
      <c r="BB176" s="188"/>
      <c r="BC176" s="188"/>
      <c r="BD176" s="188"/>
      <c r="BE176" s="188"/>
      <c r="BF176" s="188"/>
      <c r="BG176" s="188"/>
      <c r="BH176" s="188"/>
      <c r="BI176" s="188"/>
      <c r="BJ176" s="188"/>
      <c r="BK176" s="188"/>
      <c r="BL176" s="188"/>
      <c r="BM176" s="188"/>
      <c r="BN176" s="188"/>
      <c r="BO176" s="188"/>
      <c r="BP176" s="189"/>
      <c r="BQ176" s="189"/>
      <c r="BR176" s="189"/>
      <c r="BS176" s="188"/>
      <c r="BT176" s="188"/>
      <c r="BU176" s="188"/>
      <c r="BV176" s="188"/>
      <c r="BW176" s="189"/>
      <c r="BX176" s="188"/>
      <c r="BY176" s="188"/>
      <c r="BZ176" s="189"/>
      <c r="CA176" s="189"/>
      <c r="CB176" s="189"/>
    </row>
    <row r="177" spans="18:80" s="45" customFormat="1" x14ac:dyDescent="0.2">
      <c r="R177" s="180"/>
      <c r="T177" s="180"/>
      <c r="V177" s="180"/>
      <c r="W177" s="42"/>
      <c r="X177" s="43"/>
      <c r="Y177" s="43"/>
      <c r="Z177" s="44"/>
      <c r="AB177" s="42"/>
      <c r="AD177" s="181"/>
      <c r="AE177" s="42"/>
      <c r="AF177" s="182"/>
      <c r="AH177" s="42"/>
      <c r="AI177" s="183"/>
      <c r="AJ177" s="184"/>
      <c r="AK177" s="185"/>
      <c r="AL177" s="183"/>
      <c r="AM177" s="183"/>
      <c r="AN177" s="186"/>
      <c r="AO177" s="183"/>
      <c r="AP177" s="183"/>
      <c r="AQ177" s="183"/>
      <c r="AR177" s="183"/>
      <c r="AS177" s="186"/>
      <c r="AT177" s="182"/>
      <c r="AU177" s="182"/>
      <c r="AV177" s="182"/>
      <c r="AW177" s="182"/>
      <c r="AX177" s="182"/>
      <c r="AY177" s="182"/>
      <c r="AZ177" s="182"/>
      <c r="BA177" s="188"/>
      <c r="BB177" s="188"/>
      <c r="BC177" s="188"/>
      <c r="BD177" s="188"/>
      <c r="BE177" s="188"/>
      <c r="BF177" s="188"/>
      <c r="BG177" s="188"/>
      <c r="BH177" s="188"/>
      <c r="BI177" s="188"/>
      <c r="BJ177" s="188"/>
      <c r="BK177" s="188"/>
      <c r="BL177" s="188"/>
      <c r="BM177" s="188"/>
      <c r="BN177" s="188"/>
      <c r="BO177" s="188"/>
      <c r="BP177" s="189"/>
      <c r="BQ177" s="189"/>
      <c r="BR177" s="189"/>
      <c r="BS177" s="188"/>
      <c r="BT177" s="188"/>
      <c r="BU177" s="188"/>
      <c r="BV177" s="188"/>
      <c r="BW177" s="189"/>
      <c r="BX177" s="188"/>
      <c r="BY177" s="188"/>
      <c r="BZ177" s="189"/>
      <c r="CA177" s="189"/>
      <c r="CB177" s="189"/>
    </row>
    <row r="178" spans="18:80" s="45" customFormat="1" x14ac:dyDescent="0.2">
      <c r="R178" s="180"/>
      <c r="T178" s="180"/>
      <c r="V178" s="180"/>
      <c r="W178" s="42"/>
      <c r="X178" s="43"/>
      <c r="Y178" s="43"/>
      <c r="Z178" s="44"/>
      <c r="AB178" s="42"/>
      <c r="AD178" s="181"/>
      <c r="AE178" s="42"/>
      <c r="AF178" s="182"/>
      <c r="AH178" s="42"/>
      <c r="AI178" s="183"/>
      <c r="AJ178" s="184"/>
      <c r="AK178" s="185"/>
      <c r="AL178" s="183"/>
      <c r="AM178" s="183"/>
      <c r="AN178" s="186"/>
      <c r="AO178" s="183"/>
      <c r="AP178" s="183"/>
      <c r="AQ178" s="183"/>
      <c r="AR178" s="183"/>
      <c r="AS178" s="186"/>
      <c r="AT178" s="182"/>
      <c r="AU178" s="182"/>
      <c r="AV178" s="182"/>
      <c r="AW178" s="182"/>
      <c r="AX178" s="182"/>
      <c r="AY178" s="182"/>
      <c r="AZ178" s="182"/>
      <c r="BA178" s="188"/>
      <c r="BB178" s="188"/>
      <c r="BC178" s="188"/>
      <c r="BD178" s="188"/>
      <c r="BE178" s="188"/>
      <c r="BF178" s="188"/>
      <c r="BG178" s="188"/>
      <c r="BH178" s="188"/>
      <c r="BI178" s="188"/>
      <c r="BJ178" s="188"/>
      <c r="BK178" s="188"/>
      <c r="BL178" s="188"/>
      <c r="BM178" s="188"/>
      <c r="BN178" s="188"/>
      <c r="BO178" s="188"/>
      <c r="BP178" s="189"/>
      <c r="BQ178" s="189"/>
      <c r="BR178" s="189"/>
      <c r="BS178" s="188"/>
      <c r="BT178" s="188"/>
      <c r="BU178" s="188"/>
      <c r="BV178" s="188"/>
      <c r="BW178" s="189"/>
      <c r="BX178" s="188"/>
      <c r="BY178" s="188"/>
      <c r="BZ178" s="189"/>
      <c r="CA178" s="189"/>
      <c r="CB178" s="189"/>
    </row>
    <row r="179" spans="18:80" s="45" customFormat="1" x14ac:dyDescent="0.2">
      <c r="R179" s="180"/>
      <c r="T179" s="180"/>
      <c r="V179" s="180"/>
      <c r="W179" s="42"/>
      <c r="X179" s="43"/>
      <c r="Y179" s="43"/>
      <c r="Z179" s="44"/>
      <c r="AB179" s="42"/>
      <c r="AD179" s="181"/>
      <c r="AE179" s="42"/>
      <c r="AF179" s="182"/>
      <c r="AH179" s="42"/>
      <c r="AI179" s="183"/>
      <c r="AJ179" s="184"/>
      <c r="AK179" s="185"/>
      <c r="AL179" s="183"/>
      <c r="AM179" s="183"/>
      <c r="AN179" s="186"/>
      <c r="AO179" s="183"/>
      <c r="AP179" s="183"/>
      <c r="AQ179" s="183"/>
      <c r="AR179" s="183"/>
      <c r="AS179" s="186"/>
      <c r="AT179" s="182"/>
      <c r="AU179" s="182"/>
      <c r="AV179" s="182"/>
      <c r="AW179" s="182"/>
      <c r="AX179" s="182"/>
      <c r="AY179" s="182"/>
      <c r="AZ179" s="182"/>
      <c r="BA179" s="188"/>
      <c r="BB179" s="188"/>
      <c r="BC179" s="188"/>
      <c r="BD179" s="188"/>
      <c r="BE179" s="188"/>
      <c r="BF179" s="188"/>
      <c r="BG179" s="188"/>
      <c r="BH179" s="188"/>
      <c r="BI179" s="188"/>
      <c r="BJ179" s="188"/>
      <c r="BK179" s="188"/>
      <c r="BL179" s="188"/>
      <c r="BM179" s="188"/>
      <c r="BN179" s="188"/>
      <c r="BO179" s="188"/>
      <c r="BP179" s="189"/>
      <c r="BQ179" s="189"/>
      <c r="BR179" s="189"/>
      <c r="BS179" s="188"/>
      <c r="BT179" s="188"/>
      <c r="BU179" s="188"/>
      <c r="BV179" s="188"/>
      <c r="BW179" s="189"/>
      <c r="BX179" s="188"/>
      <c r="BY179" s="188"/>
      <c r="BZ179" s="189"/>
      <c r="CA179" s="189"/>
      <c r="CB179" s="189"/>
    </row>
    <row r="180" spans="18:80" s="45" customFormat="1" x14ac:dyDescent="0.2">
      <c r="R180" s="180"/>
      <c r="T180" s="180"/>
      <c r="V180" s="180"/>
      <c r="W180" s="42"/>
      <c r="X180" s="43"/>
      <c r="Y180" s="43"/>
      <c r="Z180" s="44"/>
      <c r="AB180" s="42"/>
      <c r="AD180" s="181"/>
      <c r="AE180" s="42"/>
      <c r="AF180" s="182"/>
      <c r="AH180" s="42"/>
      <c r="AI180" s="183"/>
      <c r="AJ180" s="184"/>
      <c r="AK180" s="185"/>
      <c r="AL180" s="183"/>
      <c r="AM180" s="183"/>
      <c r="AN180" s="186"/>
      <c r="AO180" s="183"/>
      <c r="AP180" s="183"/>
      <c r="AQ180" s="183"/>
      <c r="AR180" s="183"/>
      <c r="AS180" s="186"/>
      <c r="AT180" s="182"/>
      <c r="AU180" s="182"/>
      <c r="AV180" s="182"/>
      <c r="AW180" s="182"/>
      <c r="AX180" s="182"/>
      <c r="AY180" s="182"/>
      <c r="AZ180" s="182"/>
      <c r="BA180" s="188"/>
      <c r="BB180" s="188"/>
      <c r="BC180" s="188"/>
      <c r="BD180" s="188"/>
      <c r="BE180" s="188"/>
      <c r="BF180" s="188"/>
      <c r="BG180" s="188"/>
      <c r="BH180" s="188"/>
      <c r="BI180" s="188"/>
      <c r="BJ180" s="188"/>
      <c r="BK180" s="188"/>
      <c r="BL180" s="188"/>
      <c r="BM180" s="188"/>
      <c r="BN180" s="188"/>
      <c r="BO180" s="188"/>
      <c r="BP180" s="189"/>
      <c r="BQ180" s="189"/>
      <c r="BR180" s="189"/>
      <c r="BS180" s="188"/>
      <c r="BT180" s="188"/>
      <c r="BU180" s="188"/>
      <c r="BV180" s="188"/>
      <c r="BW180" s="189"/>
      <c r="BX180" s="188"/>
      <c r="BY180" s="188"/>
      <c r="BZ180" s="189"/>
      <c r="CA180" s="189"/>
      <c r="CB180" s="189"/>
    </row>
    <row r="181" spans="18:80" s="45" customFormat="1" x14ac:dyDescent="0.2">
      <c r="R181" s="180"/>
      <c r="T181" s="180"/>
      <c r="V181" s="180"/>
      <c r="W181" s="42"/>
      <c r="X181" s="43"/>
      <c r="Y181" s="43"/>
      <c r="Z181" s="44"/>
      <c r="AB181" s="42"/>
      <c r="AD181" s="181"/>
      <c r="AE181" s="42"/>
      <c r="AF181" s="182"/>
      <c r="AH181" s="42"/>
      <c r="AI181" s="183"/>
      <c r="AJ181" s="184"/>
      <c r="AK181" s="185"/>
      <c r="AL181" s="183"/>
      <c r="AM181" s="183"/>
      <c r="AN181" s="186"/>
      <c r="AO181" s="183"/>
      <c r="AP181" s="183"/>
      <c r="AQ181" s="183"/>
      <c r="AR181" s="183"/>
      <c r="AS181" s="186"/>
      <c r="AT181" s="182"/>
      <c r="AU181" s="182"/>
      <c r="AV181" s="182"/>
      <c r="AW181" s="182"/>
      <c r="AX181" s="182"/>
      <c r="AY181" s="182"/>
      <c r="AZ181" s="182"/>
      <c r="BA181" s="188"/>
      <c r="BB181" s="188"/>
      <c r="BC181" s="188"/>
      <c r="BD181" s="188"/>
      <c r="BE181" s="188"/>
      <c r="BF181" s="188"/>
      <c r="BG181" s="188"/>
      <c r="BH181" s="188"/>
      <c r="BI181" s="188"/>
      <c r="BJ181" s="188"/>
      <c r="BK181" s="188"/>
      <c r="BL181" s="188"/>
      <c r="BM181" s="188"/>
      <c r="BN181" s="188"/>
      <c r="BO181" s="188"/>
      <c r="BP181" s="189"/>
      <c r="BQ181" s="189"/>
      <c r="BR181" s="189"/>
      <c r="BS181" s="188"/>
      <c r="BT181" s="188"/>
      <c r="BU181" s="188"/>
      <c r="BV181" s="188"/>
      <c r="BW181" s="189"/>
      <c r="BX181" s="188"/>
      <c r="BY181" s="188"/>
      <c r="BZ181" s="189"/>
      <c r="CA181" s="189"/>
      <c r="CB181" s="189"/>
    </row>
    <row r="182" spans="18:80" s="45" customFormat="1" x14ac:dyDescent="0.2">
      <c r="R182" s="180"/>
      <c r="T182" s="180"/>
      <c r="V182" s="180"/>
      <c r="W182" s="42"/>
      <c r="X182" s="43"/>
      <c r="Y182" s="43"/>
      <c r="Z182" s="44"/>
      <c r="AB182" s="42"/>
      <c r="AD182" s="181"/>
      <c r="AE182" s="42"/>
      <c r="AF182" s="182"/>
      <c r="AH182" s="42"/>
      <c r="AI182" s="183"/>
      <c r="AJ182" s="184"/>
      <c r="AK182" s="185"/>
      <c r="AL182" s="183"/>
      <c r="AM182" s="183"/>
      <c r="AN182" s="186"/>
      <c r="AO182" s="183"/>
      <c r="AP182" s="183"/>
      <c r="AQ182" s="183"/>
      <c r="AR182" s="183"/>
      <c r="AS182" s="186"/>
      <c r="AT182" s="182"/>
      <c r="AU182" s="182"/>
      <c r="AV182" s="182"/>
      <c r="AW182" s="182"/>
      <c r="AX182" s="182"/>
      <c r="AY182" s="182"/>
      <c r="AZ182" s="182"/>
      <c r="BA182" s="188"/>
      <c r="BB182" s="188"/>
      <c r="BC182" s="188"/>
      <c r="BD182" s="188"/>
      <c r="BE182" s="188"/>
      <c r="BF182" s="188"/>
      <c r="BG182" s="188"/>
      <c r="BH182" s="188"/>
      <c r="BI182" s="188"/>
      <c r="BJ182" s="188"/>
      <c r="BK182" s="188"/>
      <c r="BL182" s="188"/>
      <c r="BM182" s="188"/>
      <c r="BN182" s="188"/>
      <c r="BO182" s="188"/>
      <c r="BP182" s="189"/>
      <c r="BQ182" s="189"/>
      <c r="BR182" s="189"/>
      <c r="BS182" s="188"/>
      <c r="BT182" s="188"/>
      <c r="BU182" s="188"/>
      <c r="BV182" s="188"/>
      <c r="BW182" s="189"/>
      <c r="BX182" s="188"/>
      <c r="BY182" s="188"/>
      <c r="BZ182" s="189"/>
      <c r="CA182" s="189"/>
      <c r="CB182" s="189"/>
    </row>
    <row r="183" spans="18:80" s="45" customFormat="1" x14ac:dyDescent="0.2">
      <c r="R183" s="180"/>
      <c r="T183" s="180"/>
      <c r="V183" s="180"/>
      <c r="W183" s="42"/>
      <c r="X183" s="43"/>
      <c r="Y183" s="43"/>
      <c r="Z183" s="44"/>
      <c r="AB183" s="42"/>
      <c r="AD183" s="181"/>
      <c r="AE183" s="42"/>
      <c r="AF183" s="182"/>
      <c r="AH183" s="42"/>
      <c r="AI183" s="183"/>
      <c r="AJ183" s="184"/>
      <c r="AK183" s="185"/>
      <c r="AL183" s="183"/>
      <c r="AM183" s="183"/>
      <c r="AN183" s="186"/>
      <c r="AO183" s="183"/>
      <c r="AP183" s="183"/>
      <c r="AQ183" s="183"/>
      <c r="AR183" s="183"/>
      <c r="AS183" s="186"/>
      <c r="AT183" s="182"/>
      <c r="AU183" s="182"/>
      <c r="AV183" s="182"/>
      <c r="AW183" s="182"/>
      <c r="AX183" s="182"/>
      <c r="AY183" s="182"/>
      <c r="AZ183" s="182"/>
      <c r="BA183" s="188"/>
      <c r="BB183" s="188"/>
      <c r="BC183" s="188"/>
      <c r="BD183" s="188"/>
      <c r="BE183" s="188"/>
      <c r="BF183" s="188"/>
      <c r="BG183" s="188"/>
      <c r="BH183" s="188"/>
      <c r="BI183" s="188"/>
      <c r="BJ183" s="188"/>
      <c r="BK183" s="188"/>
      <c r="BL183" s="188"/>
      <c r="BM183" s="188"/>
      <c r="BN183" s="188"/>
      <c r="BO183" s="188"/>
      <c r="BP183" s="189"/>
      <c r="BQ183" s="189"/>
      <c r="BR183" s="189"/>
      <c r="BS183" s="188"/>
      <c r="BT183" s="188"/>
      <c r="BU183" s="188"/>
      <c r="BV183" s="188"/>
      <c r="BW183" s="189"/>
      <c r="BX183" s="188"/>
      <c r="BY183" s="188"/>
      <c r="BZ183" s="189"/>
      <c r="CA183" s="189"/>
      <c r="CB183" s="189"/>
    </row>
    <row r="184" spans="18:80" s="45" customFormat="1" x14ac:dyDescent="0.2">
      <c r="R184" s="180"/>
      <c r="T184" s="180"/>
      <c r="V184" s="180"/>
      <c r="W184" s="42"/>
      <c r="X184" s="43"/>
      <c r="Y184" s="43"/>
      <c r="Z184" s="44"/>
      <c r="AB184" s="42"/>
      <c r="AD184" s="181"/>
      <c r="AE184" s="42"/>
      <c r="AF184" s="182"/>
      <c r="AH184" s="42"/>
      <c r="AI184" s="183"/>
      <c r="AJ184" s="184"/>
      <c r="AK184" s="185"/>
      <c r="AL184" s="183"/>
      <c r="AM184" s="183"/>
      <c r="AN184" s="186"/>
      <c r="AO184" s="183"/>
      <c r="AP184" s="183"/>
      <c r="AQ184" s="183"/>
      <c r="AR184" s="183"/>
      <c r="AS184" s="186"/>
      <c r="AT184" s="182"/>
      <c r="AU184" s="182"/>
      <c r="AV184" s="182"/>
      <c r="AW184" s="182"/>
      <c r="AX184" s="182"/>
      <c r="AY184" s="182"/>
      <c r="AZ184" s="182"/>
      <c r="BA184" s="188"/>
      <c r="BB184" s="188"/>
      <c r="BC184" s="188"/>
      <c r="BD184" s="188"/>
      <c r="BE184" s="188"/>
      <c r="BF184" s="188"/>
      <c r="BG184" s="188"/>
      <c r="BH184" s="188"/>
      <c r="BI184" s="188"/>
      <c r="BJ184" s="188"/>
      <c r="BK184" s="188"/>
      <c r="BL184" s="188"/>
      <c r="BM184" s="188"/>
      <c r="BN184" s="188"/>
      <c r="BO184" s="188"/>
      <c r="BP184" s="189"/>
      <c r="BQ184" s="189"/>
      <c r="BR184" s="189"/>
      <c r="BS184" s="188"/>
      <c r="BT184" s="188"/>
      <c r="BU184" s="188"/>
      <c r="BV184" s="188"/>
      <c r="BW184" s="189"/>
      <c r="BX184" s="188"/>
      <c r="BY184" s="188"/>
      <c r="BZ184" s="189"/>
      <c r="CA184" s="189"/>
      <c r="CB184" s="189"/>
    </row>
    <row r="185" spans="18:80" s="45" customFormat="1" x14ac:dyDescent="0.2">
      <c r="R185" s="180"/>
      <c r="T185" s="180"/>
      <c r="V185" s="180"/>
      <c r="W185" s="42"/>
      <c r="X185" s="43"/>
      <c r="Y185" s="43"/>
      <c r="Z185" s="44"/>
      <c r="AB185" s="42"/>
      <c r="AD185" s="181"/>
      <c r="AE185" s="42"/>
      <c r="AF185" s="182"/>
      <c r="AH185" s="42"/>
      <c r="AI185" s="183"/>
      <c r="AJ185" s="184"/>
      <c r="AK185" s="185"/>
      <c r="AL185" s="183"/>
      <c r="AM185" s="183"/>
      <c r="AN185" s="186"/>
      <c r="AO185" s="183"/>
      <c r="AP185" s="183"/>
      <c r="AQ185" s="183"/>
      <c r="AR185" s="183"/>
      <c r="AS185" s="186"/>
      <c r="AT185" s="182"/>
      <c r="AU185" s="182"/>
      <c r="AV185" s="182"/>
      <c r="AW185" s="182"/>
      <c r="AX185" s="182"/>
      <c r="AY185" s="182"/>
      <c r="AZ185" s="182"/>
      <c r="BA185" s="188"/>
      <c r="BB185" s="188"/>
      <c r="BC185" s="188"/>
      <c r="BD185" s="188"/>
      <c r="BE185" s="188"/>
      <c r="BF185" s="188"/>
      <c r="BG185" s="188"/>
      <c r="BH185" s="188"/>
      <c r="BI185" s="188"/>
      <c r="BJ185" s="188"/>
      <c r="BK185" s="188"/>
      <c r="BL185" s="188"/>
      <c r="BM185" s="188"/>
      <c r="BN185" s="188"/>
      <c r="BO185" s="188"/>
      <c r="BP185" s="189"/>
      <c r="BQ185" s="189"/>
      <c r="BR185" s="189"/>
      <c r="BS185" s="188"/>
      <c r="BT185" s="188"/>
      <c r="BU185" s="188"/>
      <c r="BV185" s="188"/>
      <c r="BW185" s="189"/>
      <c r="BX185" s="188"/>
      <c r="BY185" s="188"/>
      <c r="BZ185" s="189"/>
      <c r="CA185" s="189"/>
      <c r="CB185" s="189"/>
    </row>
    <row r="186" spans="18:80" s="45" customFormat="1" x14ac:dyDescent="0.2">
      <c r="R186" s="180"/>
      <c r="T186" s="180"/>
      <c r="V186" s="180"/>
      <c r="W186" s="42"/>
      <c r="X186" s="43"/>
      <c r="Y186" s="43"/>
      <c r="Z186" s="44"/>
      <c r="AB186" s="42"/>
      <c r="AD186" s="181"/>
      <c r="AE186" s="42"/>
      <c r="AF186" s="182"/>
      <c r="AH186" s="42"/>
      <c r="AI186" s="183"/>
      <c r="AJ186" s="184"/>
      <c r="AK186" s="185"/>
      <c r="AL186" s="183"/>
      <c r="AM186" s="183"/>
      <c r="AN186" s="186"/>
      <c r="AO186" s="183"/>
      <c r="AP186" s="183"/>
      <c r="AQ186" s="183"/>
      <c r="AR186" s="183"/>
      <c r="AS186" s="186"/>
      <c r="AT186" s="182"/>
      <c r="AU186" s="182"/>
      <c r="AV186" s="182"/>
      <c r="AW186" s="182"/>
      <c r="AX186" s="182"/>
      <c r="AY186" s="182"/>
      <c r="AZ186" s="182"/>
      <c r="BA186" s="188"/>
      <c r="BB186" s="188"/>
      <c r="BC186" s="188"/>
      <c r="BD186" s="188"/>
      <c r="BE186" s="188"/>
      <c r="BF186" s="188"/>
      <c r="BG186" s="188"/>
      <c r="BH186" s="188"/>
      <c r="BI186" s="188"/>
      <c r="BJ186" s="188"/>
      <c r="BK186" s="188"/>
      <c r="BL186" s="188"/>
      <c r="BM186" s="188"/>
      <c r="BN186" s="188"/>
      <c r="BO186" s="188"/>
      <c r="BP186" s="189"/>
      <c r="BQ186" s="189"/>
      <c r="BR186" s="189"/>
      <c r="BS186" s="188"/>
      <c r="BT186" s="188"/>
      <c r="BU186" s="188"/>
      <c r="BV186" s="188"/>
      <c r="BW186" s="189"/>
      <c r="BX186" s="188"/>
      <c r="BY186" s="188"/>
      <c r="BZ186" s="189"/>
      <c r="CA186" s="189"/>
      <c r="CB186" s="189"/>
    </row>
    <row r="187" spans="18:80" s="45" customFormat="1" x14ac:dyDescent="0.2">
      <c r="R187" s="180"/>
      <c r="T187" s="180"/>
      <c r="V187" s="180"/>
      <c r="W187" s="42"/>
      <c r="X187" s="43"/>
      <c r="Y187" s="43"/>
      <c r="Z187" s="44"/>
      <c r="AB187" s="42"/>
      <c r="AD187" s="181"/>
      <c r="AE187" s="42"/>
      <c r="AF187" s="182"/>
      <c r="AH187" s="42"/>
      <c r="AI187" s="183"/>
      <c r="AJ187" s="184"/>
      <c r="AK187" s="185"/>
      <c r="AL187" s="183"/>
      <c r="AM187" s="183"/>
      <c r="AN187" s="186"/>
      <c r="AO187" s="183"/>
      <c r="AP187" s="183"/>
      <c r="AQ187" s="183"/>
      <c r="AR187" s="183"/>
      <c r="AS187" s="186"/>
      <c r="AT187" s="182"/>
      <c r="AU187" s="182"/>
      <c r="AV187" s="182"/>
      <c r="AW187" s="182"/>
      <c r="AX187" s="182"/>
      <c r="AY187" s="182"/>
      <c r="AZ187" s="182"/>
      <c r="BA187" s="188"/>
      <c r="BB187" s="188"/>
      <c r="BC187" s="188"/>
      <c r="BD187" s="188"/>
      <c r="BE187" s="188"/>
      <c r="BF187" s="188"/>
      <c r="BG187" s="188"/>
      <c r="BH187" s="188"/>
      <c r="BI187" s="188"/>
      <c r="BJ187" s="188"/>
      <c r="BK187" s="188"/>
      <c r="BL187" s="188"/>
      <c r="BM187" s="188"/>
      <c r="BN187" s="188"/>
      <c r="BO187" s="188"/>
      <c r="BP187" s="189"/>
      <c r="BQ187" s="189"/>
      <c r="BR187" s="189"/>
      <c r="BS187" s="188"/>
      <c r="BT187" s="188"/>
      <c r="BU187" s="188"/>
      <c r="BV187" s="188"/>
      <c r="BW187" s="189"/>
      <c r="BX187" s="188"/>
      <c r="BY187" s="188"/>
      <c r="BZ187" s="189"/>
      <c r="CA187" s="189"/>
      <c r="CB187" s="189"/>
    </row>
    <row r="188" spans="18:80" s="45" customFormat="1" x14ac:dyDescent="0.2">
      <c r="R188" s="180"/>
      <c r="T188" s="180"/>
      <c r="V188" s="180"/>
      <c r="W188" s="42"/>
      <c r="X188" s="43"/>
      <c r="Y188" s="43"/>
      <c r="Z188" s="44"/>
      <c r="AB188" s="42"/>
      <c r="AD188" s="181"/>
      <c r="AE188" s="42"/>
      <c r="AF188" s="182"/>
      <c r="AH188" s="42"/>
      <c r="AI188" s="183"/>
      <c r="AJ188" s="184"/>
      <c r="AK188" s="185"/>
      <c r="AL188" s="183"/>
      <c r="AM188" s="183"/>
      <c r="AN188" s="186"/>
      <c r="AO188" s="183"/>
      <c r="AP188" s="183"/>
      <c r="AQ188" s="183"/>
      <c r="AR188" s="183"/>
      <c r="AS188" s="186"/>
      <c r="AT188" s="182"/>
      <c r="AU188" s="182"/>
      <c r="AV188" s="182"/>
      <c r="AW188" s="182"/>
      <c r="AX188" s="182"/>
      <c r="AY188" s="182"/>
      <c r="AZ188" s="182"/>
      <c r="BA188" s="188"/>
      <c r="BB188" s="188"/>
      <c r="BC188" s="188"/>
      <c r="BD188" s="188"/>
      <c r="BE188" s="188"/>
      <c r="BF188" s="188"/>
      <c r="BG188" s="188"/>
      <c r="BH188" s="188"/>
      <c r="BI188" s="188"/>
      <c r="BJ188" s="188"/>
      <c r="BK188" s="188"/>
      <c r="BL188" s="188"/>
      <c r="BM188" s="188"/>
      <c r="BN188" s="188"/>
      <c r="BO188" s="188"/>
      <c r="BP188" s="189"/>
      <c r="BQ188" s="189"/>
      <c r="BR188" s="189"/>
      <c r="BS188" s="188"/>
      <c r="BT188" s="188"/>
      <c r="BU188" s="188"/>
      <c r="BV188" s="188"/>
      <c r="BW188" s="189"/>
      <c r="BX188" s="188"/>
      <c r="BY188" s="188"/>
      <c r="BZ188" s="189"/>
      <c r="CA188" s="189"/>
      <c r="CB188" s="189"/>
    </row>
    <row r="189" spans="18:80" s="45" customFormat="1" x14ac:dyDescent="0.2">
      <c r="R189" s="180"/>
      <c r="T189" s="180"/>
      <c r="V189" s="180"/>
      <c r="W189" s="42"/>
      <c r="X189" s="43"/>
      <c r="Y189" s="43"/>
      <c r="Z189" s="44"/>
      <c r="AB189" s="42"/>
      <c r="AD189" s="181"/>
      <c r="AE189" s="42"/>
      <c r="AF189" s="182"/>
      <c r="AH189" s="42"/>
      <c r="AI189" s="183"/>
      <c r="AJ189" s="184"/>
      <c r="AK189" s="185"/>
      <c r="AL189" s="183"/>
      <c r="AM189" s="183"/>
      <c r="AN189" s="186"/>
      <c r="AO189" s="183"/>
      <c r="AP189" s="183"/>
      <c r="AQ189" s="183"/>
      <c r="AR189" s="183"/>
      <c r="AS189" s="186"/>
      <c r="AT189" s="182"/>
      <c r="AU189" s="182"/>
      <c r="AV189" s="182"/>
      <c r="AW189" s="182"/>
      <c r="AX189" s="182"/>
      <c r="AY189" s="182"/>
      <c r="AZ189" s="182"/>
      <c r="BA189" s="188"/>
      <c r="BB189" s="188"/>
      <c r="BC189" s="188"/>
      <c r="BD189" s="188"/>
      <c r="BE189" s="188"/>
      <c r="BF189" s="188"/>
      <c r="BG189" s="188"/>
      <c r="BH189" s="188"/>
      <c r="BI189" s="188"/>
      <c r="BJ189" s="188"/>
      <c r="BK189" s="188"/>
      <c r="BL189" s="188"/>
      <c r="BM189" s="188"/>
      <c r="BN189" s="188"/>
      <c r="BO189" s="188"/>
      <c r="BP189" s="189"/>
      <c r="BQ189" s="189"/>
      <c r="BR189" s="189"/>
      <c r="BS189" s="188"/>
      <c r="BT189" s="188"/>
      <c r="BU189" s="188"/>
      <c r="BV189" s="188"/>
      <c r="BW189" s="189"/>
      <c r="BX189" s="188"/>
      <c r="BY189" s="188"/>
      <c r="BZ189" s="189"/>
      <c r="CA189" s="189"/>
      <c r="CB189" s="189"/>
    </row>
    <row r="190" spans="18:80" s="45" customFormat="1" x14ac:dyDescent="0.2">
      <c r="R190" s="180"/>
      <c r="T190" s="180"/>
      <c r="V190" s="180"/>
      <c r="W190" s="42"/>
      <c r="X190" s="43"/>
      <c r="Y190" s="43"/>
      <c r="Z190" s="44"/>
      <c r="AB190" s="42"/>
      <c r="AD190" s="181"/>
      <c r="AE190" s="42"/>
      <c r="AF190" s="182"/>
      <c r="AH190" s="42"/>
      <c r="AI190" s="183"/>
      <c r="AJ190" s="184"/>
      <c r="AK190" s="185"/>
      <c r="AL190" s="183"/>
      <c r="AM190" s="183"/>
      <c r="AN190" s="186"/>
      <c r="AO190" s="183"/>
      <c r="AP190" s="183"/>
      <c r="AQ190" s="183"/>
      <c r="AR190" s="183"/>
      <c r="AS190" s="186"/>
      <c r="AT190" s="182"/>
      <c r="AU190" s="182"/>
      <c r="AV190" s="182"/>
      <c r="AW190" s="182"/>
      <c r="AX190" s="182"/>
      <c r="AY190" s="182"/>
      <c r="AZ190" s="182"/>
      <c r="BA190" s="188"/>
      <c r="BB190" s="188"/>
      <c r="BC190" s="188"/>
      <c r="BD190" s="188"/>
      <c r="BE190" s="188"/>
      <c r="BF190" s="188"/>
      <c r="BG190" s="188"/>
      <c r="BH190" s="188"/>
      <c r="BI190" s="188"/>
      <c r="BJ190" s="188"/>
      <c r="BK190" s="188"/>
      <c r="BL190" s="188"/>
      <c r="BM190" s="188"/>
      <c r="BN190" s="188"/>
      <c r="BO190" s="188"/>
      <c r="BP190" s="189"/>
      <c r="BQ190" s="189"/>
      <c r="BR190" s="189"/>
      <c r="BS190" s="188"/>
      <c r="BT190" s="188"/>
      <c r="BU190" s="188"/>
      <c r="BV190" s="188"/>
      <c r="BW190" s="189"/>
      <c r="BX190" s="188"/>
      <c r="BY190" s="188"/>
      <c r="BZ190" s="189"/>
      <c r="CA190" s="189"/>
      <c r="CB190" s="189"/>
    </row>
    <row r="191" spans="18:80" s="45" customFormat="1" x14ac:dyDescent="0.2">
      <c r="R191" s="180"/>
      <c r="T191" s="180"/>
      <c r="V191" s="180"/>
      <c r="W191" s="42"/>
      <c r="X191" s="43"/>
      <c r="Y191" s="43"/>
      <c r="Z191" s="44"/>
      <c r="AB191" s="42"/>
      <c r="AD191" s="181"/>
      <c r="AE191" s="42"/>
      <c r="AF191" s="182"/>
      <c r="AH191" s="42"/>
      <c r="AI191" s="183"/>
      <c r="AJ191" s="184"/>
      <c r="AK191" s="185"/>
      <c r="AL191" s="183"/>
      <c r="AM191" s="183"/>
      <c r="AN191" s="186"/>
      <c r="AO191" s="183"/>
      <c r="AP191" s="183"/>
      <c r="AQ191" s="183"/>
      <c r="AR191" s="183"/>
      <c r="AS191" s="186"/>
      <c r="AT191" s="182"/>
      <c r="AU191" s="182"/>
      <c r="AV191" s="182"/>
      <c r="AW191" s="182"/>
      <c r="AX191" s="182"/>
      <c r="AY191" s="182"/>
      <c r="AZ191" s="182"/>
      <c r="BA191" s="188"/>
      <c r="BB191" s="188"/>
      <c r="BC191" s="188"/>
      <c r="BD191" s="188"/>
      <c r="BE191" s="188"/>
      <c r="BF191" s="188"/>
      <c r="BG191" s="188"/>
      <c r="BH191" s="188"/>
      <c r="BI191" s="188"/>
      <c r="BJ191" s="188"/>
      <c r="BK191" s="188"/>
      <c r="BL191" s="188"/>
      <c r="BM191" s="188"/>
      <c r="BN191" s="188"/>
      <c r="BO191" s="188"/>
      <c r="BP191" s="189"/>
      <c r="BQ191" s="189"/>
      <c r="BR191" s="189"/>
      <c r="BS191" s="188"/>
      <c r="BT191" s="188"/>
      <c r="BU191" s="188"/>
      <c r="BV191" s="188"/>
      <c r="BW191" s="189"/>
      <c r="BX191" s="188"/>
      <c r="BY191" s="188"/>
      <c r="BZ191" s="189"/>
      <c r="CA191" s="189"/>
      <c r="CB191" s="189"/>
    </row>
    <row r="192" spans="18:80" s="45" customFormat="1" x14ac:dyDescent="0.2">
      <c r="R192" s="180"/>
      <c r="T192" s="180"/>
      <c r="V192" s="180"/>
      <c r="W192" s="42"/>
      <c r="X192" s="43"/>
      <c r="Y192" s="43"/>
      <c r="Z192" s="44"/>
      <c r="AB192" s="42"/>
      <c r="AD192" s="181"/>
      <c r="AE192" s="42"/>
      <c r="AF192" s="182"/>
      <c r="AH192" s="42"/>
      <c r="AI192" s="183"/>
      <c r="AJ192" s="184"/>
      <c r="AK192" s="185"/>
      <c r="AL192" s="183"/>
      <c r="AM192" s="183"/>
      <c r="AN192" s="186"/>
      <c r="AO192" s="183"/>
      <c r="AP192" s="183"/>
      <c r="AQ192" s="183"/>
      <c r="AR192" s="183"/>
      <c r="AS192" s="186"/>
      <c r="AT192" s="182"/>
      <c r="AU192" s="182"/>
      <c r="AV192" s="182"/>
      <c r="AW192" s="182"/>
      <c r="AX192" s="182"/>
      <c r="AY192" s="182"/>
      <c r="AZ192" s="182"/>
      <c r="BA192" s="188"/>
      <c r="BB192" s="188"/>
      <c r="BC192" s="188"/>
      <c r="BD192" s="188"/>
      <c r="BE192" s="188"/>
      <c r="BF192" s="188"/>
      <c r="BG192" s="188"/>
      <c r="BH192" s="188"/>
      <c r="BI192" s="188"/>
      <c r="BJ192" s="188"/>
      <c r="BK192" s="188"/>
      <c r="BL192" s="188"/>
      <c r="BM192" s="188"/>
      <c r="BN192" s="188"/>
      <c r="BO192" s="188"/>
      <c r="BP192" s="189"/>
      <c r="BQ192" s="189"/>
      <c r="BR192" s="189"/>
      <c r="BS192" s="188"/>
      <c r="BT192" s="188"/>
      <c r="BU192" s="188"/>
      <c r="BV192" s="188"/>
      <c r="BW192" s="189"/>
      <c r="BX192" s="188"/>
      <c r="BY192" s="188"/>
      <c r="BZ192" s="189"/>
      <c r="CA192" s="189"/>
      <c r="CB192" s="189"/>
    </row>
    <row r="193" spans="18:80" s="45" customFormat="1" x14ac:dyDescent="0.2">
      <c r="R193" s="180"/>
      <c r="T193" s="180"/>
      <c r="V193" s="180"/>
      <c r="W193" s="42"/>
      <c r="X193" s="43"/>
      <c r="Y193" s="43"/>
      <c r="Z193" s="44"/>
      <c r="AB193" s="42"/>
      <c r="AD193" s="181"/>
      <c r="AE193" s="42"/>
      <c r="AF193" s="182"/>
      <c r="AH193" s="42"/>
      <c r="AI193" s="183"/>
      <c r="AJ193" s="184"/>
      <c r="AK193" s="185"/>
      <c r="AL193" s="183"/>
      <c r="AM193" s="183"/>
      <c r="AN193" s="186"/>
      <c r="AO193" s="183"/>
      <c r="AP193" s="183"/>
      <c r="AQ193" s="183"/>
      <c r="AR193" s="183"/>
      <c r="AS193" s="186"/>
      <c r="AT193" s="182"/>
      <c r="AU193" s="182"/>
      <c r="AV193" s="182"/>
      <c r="AW193" s="182"/>
      <c r="AX193" s="182"/>
      <c r="AY193" s="182"/>
      <c r="AZ193" s="182"/>
      <c r="BA193" s="188"/>
      <c r="BB193" s="188"/>
      <c r="BC193" s="188"/>
      <c r="BD193" s="188"/>
      <c r="BE193" s="188"/>
      <c r="BF193" s="188"/>
      <c r="BG193" s="188"/>
      <c r="BH193" s="188"/>
      <c r="BI193" s="188"/>
      <c r="BJ193" s="188"/>
      <c r="BK193" s="188"/>
      <c r="BL193" s="188"/>
      <c r="BM193" s="188"/>
      <c r="BN193" s="188"/>
      <c r="BO193" s="188"/>
      <c r="BP193" s="189"/>
      <c r="BQ193" s="189"/>
      <c r="BR193" s="189"/>
      <c r="BS193" s="188"/>
      <c r="BT193" s="188"/>
      <c r="BU193" s="188"/>
      <c r="BV193" s="188"/>
      <c r="BW193" s="189"/>
      <c r="BX193" s="188"/>
      <c r="BY193" s="188"/>
      <c r="BZ193" s="189"/>
      <c r="CA193" s="189"/>
      <c r="CB193" s="189"/>
    </row>
    <row r="194" spans="18:80" s="45" customFormat="1" x14ac:dyDescent="0.2">
      <c r="R194" s="180"/>
      <c r="T194" s="180"/>
      <c r="V194" s="180"/>
      <c r="W194" s="42"/>
      <c r="X194" s="43"/>
      <c r="Y194" s="43"/>
      <c r="Z194" s="44"/>
      <c r="AB194" s="42"/>
      <c r="AD194" s="181"/>
      <c r="AE194" s="42"/>
      <c r="AF194" s="182"/>
      <c r="AH194" s="42"/>
      <c r="AI194" s="183"/>
      <c r="AJ194" s="184"/>
      <c r="AK194" s="185"/>
      <c r="AL194" s="183"/>
      <c r="AM194" s="183"/>
      <c r="AN194" s="186"/>
      <c r="AO194" s="183"/>
      <c r="AP194" s="183"/>
      <c r="AQ194" s="183"/>
      <c r="AR194" s="183"/>
      <c r="AS194" s="186"/>
      <c r="AT194" s="182"/>
      <c r="AU194" s="182"/>
      <c r="AV194" s="182"/>
      <c r="AW194" s="182"/>
      <c r="AX194" s="182"/>
      <c r="AY194" s="182"/>
      <c r="AZ194" s="182"/>
      <c r="BA194" s="188"/>
      <c r="BB194" s="188"/>
      <c r="BC194" s="188"/>
      <c r="BD194" s="188"/>
      <c r="BE194" s="188"/>
      <c r="BF194" s="188"/>
      <c r="BG194" s="188"/>
      <c r="BH194" s="188"/>
      <c r="BI194" s="188"/>
      <c r="BJ194" s="188"/>
      <c r="BK194" s="188"/>
      <c r="BL194" s="188"/>
      <c r="BM194" s="188"/>
      <c r="BN194" s="188"/>
      <c r="BO194" s="188"/>
      <c r="BP194" s="189"/>
      <c r="BQ194" s="189"/>
      <c r="BR194" s="189"/>
      <c r="BS194" s="188"/>
      <c r="BT194" s="188"/>
      <c r="BU194" s="188"/>
      <c r="BV194" s="188"/>
      <c r="BW194" s="189"/>
      <c r="BX194" s="188"/>
      <c r="BY194" s="188"/>
      <c r="BZ194" s="189"/>
      <c r="CA194" s="189"/>
      <c r="CB194" s="189"/>
    </row>
    <row r="195" spans="18:80" s="45" customFormat="1" x14ac:dyDescent="0.2">
      <c r="R195" s="180"/>
      <c r="T195" s="180"/>
      <c r="V195" s="180"/>
      <c r="W195" s="42"/>
      <c r="X195" s="43"/>
      <c r="Y195" s="43"/>
      <c r="Z195" s="44"/>
      <c r="AB195" s="42"/>
      <c r="AD195" s="181"/>
      <c r="AE195" s="42"/>
      <c r="AF195" s="182"/>
      <c r="AH195" s="42"/>
      <c r="AI195" s="183"/>
      <c r="AJ195" s="184"/>
      <c r="AK195" s="185"/>
      <c r="AL195" s="183"/>
      <c r="AM195" s="183"/>
      <c r="AN195" s="186"/>
      <c r="AO195" s="183"/>
      <c r="AP195" s="183"/>
      <c r="AQ195" s="183"/>
      <c r="AR195" s="183"/>
      <c r="AS195" s="186"/>
      <c r="AT195" s="182"/>
      <c r="AU195" s="182"/>
      <c r="AV195" s="182"/>
      <c r="AW195" s="182"/>
      <c r="AX195" s="182"/>
      <c r="AY195" s="182"/>
      <c r="AZ195" s="182"/>
      <c r="BA195" s="188"/>
      <c r="BB195" s="188"/>
      <c r="BC195" s="188"/>
      <c r="BD195" s="188"/>
      <c r="BE195" s="188"/>
      <c r="BF195" s="188"/>
      <c r="BG195" s="188"/>
      <c r="BH195" s="188"/>
      <c r="BI195" s="188"/>
      <c r="BJ195" s="188"/>
      <c r="BK195" s="188"/>
      <c r="BL195" s="188"/>
      <c r="BM195" s="188"/>
      <c r="BN195" s="188"/>
      <c r="BO195" s="188"/>
      <c r="BP195" s="189"/>
      <c r="BQ195" s="189"/>
      <c r="BR195" s="189"/>
      <c r="BS195" s="188"/>
      <c r="BT195" s="188"/>
      <c r="BU195" s="188"/>
      <c r="BV195" s="188"/>
      <c r="BW195" s="189"/>
      <c r="BX195" s="188"/>
      <c r="BY195" s="188"/>
      <c r="BZ195" s="189"/>
      <c r="CA195" s="189"/>
      <c r="CB195" s="189"/>
    </row>
    <row r="196" spans="18:80" s="45" customFormat="1" x14ac:dyDescent="0.2">
      <c r="R196" s="180"/>
      <c r="T196" s="180"/>
      <c r="V196" s="180"/>
      <c r="W196" s="42"/>
      <c r="X196" s="43"/>
      <c r="Y196" s="43"/>
      <c r="Z196" s="44"/>
      <c r="AB196" s="42"/>
      <c r="AD196" s="181"/>
      <c r="AE196" s="42"/>
      <c r="AF196" s="182"/>
      <c r="AH196" s="42"/>
      <c r="AI196" s="183"/>
      <c r="AJ196" s="184"/>
      <c r="AK196" s="185"/>
      <c r="AL196" s="183"/>
      <c r="AM196" s="183"/>
      <c r="AN196" s="186"/>
      <c r="AO196" s="183"/>
      <c r="AP196" s="183"/>
      <c r="AQ196" s="183"/>
      <c r="AR196" s="183"/>
      <c r="AS196" s="186"/>
      <c r="AT196" s="182"/>
      <c r="AU196" s="182"/>
      <c r="AV196" s="182"/>
      <c r="AW196" s="182"/>
      <c r="AX196" s="182"/>
      <c r="AY196" s="182"/>
      <c r="AZ196" s="182"/>
      <c r="BA196" s="188"/>
      <c r="BB196" s="188"/>
      <c r="BC196" s="188"/>
      <c r="BD196" s="188"/>
      <c r="BE196" s="188"/>
      <c r="BF196" s="188"/>
      <c r="BG196" s="188"/>
      <c r="BH196" s="188"/>
      <c r="BI196" s="188"/>
      <c r="BJ196" s="188"/>
      <c r="BK196" s="188"/>
      <c r="BL196" s="188"/>
      <c r="BM196" s="188"/>
      <c r="BN196" s="188"/>
      <c r="BO196" s="188"/>
      <c r="BP196" s="189"/>
      <c r="BQ196" s="189"/>
      <c r="BR196" s="189"/>
      <c r="BS196" s="188"/>
      <c r="BT196" s="188"/>
      <c r="BU196" s="188"/>
      <c r="BV196" s="188"/>
      <c r="BW196" s="189"/>
      <c r="BX196" s="188"/>
      <c r="BY196" s="188"/>
      <c r="BZ196" s="189"/>
      <c r="CA196" s="189"/>
      <c r="CB196" s="189"/>
    </row>
    <row r="197" spans="18:80" s="45" customFormat="1" x14ac:dyDescent="0.2">
      <c r="R197" s="180"/>
      <c r="T197" s="180"/>
      <c r="V197" s="180"/>
      <c r="W197" s="42"/>
      <c r="X197" s="43"/>
      <c r="Y197" s="43"/>
      <c r="Z197" s="44"/>
      <c r="AB197" s="42"/>
      <c r="AD197" s="181"/>
      <c r="AE197" s="42"/>
      <c r="AF197" s="182"/>
      <c r="AH197" s="42"/>
      <c r="AI197" s="183"/>
      <c r="AJ197" s="184"/>
      <c r="AK197" s="185"/>
      <c r="AL197" s="183"/>
      <c r="AM197" s="183"/>
      <c r="AN197" s="186"/>
      <c r="AO197" s="183"/>
      <c r="AP197" s="183"/>
      <c r="AQ197" s="183"/>
      <c r="AR197" s="183"/>
      <c r="AS197" s="186"/>
      <c r="AT197" s="182"/>
      <c r="AU197" s="182"/>
      <c r="AV197" s="182"/>
      <c r="AW197" s="182"/>
      <c r="AX197" s="182"/>
      <c r="AY197" s="182"/>
      <c r="AZ197" s="182"/>
      <c r="BA197" s="188"/>
      <c r="BB197" s="188"/>
      <c r="BC197" s="188"/>
      <c r="BD197" s="188"/>
      <c r="BE197" s="188"/>
      <c r="BF197" s="188"/>
      <c r="BG197" s="188"/>
      <c r="BH197" s="188"/>
      <c r="BI197" s="188"/>
      <c r="BJ197" s="188"/>
      <c r="BK197" s="188"/>
      <c r="BL197" s="188"/>
      <c r="BM197" s="188"/>
      <c r="BN197" s="188"/>
      <c r="BO197" s="188"/>
      <c r="BP197" s="189"/>
      <c r="BQ197" s="189"/>
      <c r="BR197" s="189"/>
      <c r="BS197" s="188"/>
      <c r="BT197" s="188"/>
      <c r="BU197" s="188"/>
      <c r="BV197" s="188"/>
      <c r="BW197" s="189"/>
      <c r="BX197" s="188"/>
      <c r="BY197" s="188"/>
      <c r="BZ197" s="189"/>
      <c r="CA197" s="189"/>
      <c r="CB197" s="189"/>
    </row>
    <row r="198" spans="18:80" s="45" customFormat="1" x14ac:dyDescent="0.2">
      <c r="R198" s="180"/>
      <c r="T198" s="180"/>
      <c r="V198" s="180"/>
      <c r="W198" s="42"/>
      <c r="X198" s="43"/>
      <c r="Y198" s="43"/>
      <c r="Z198" s="44"/>
      <c r="AB198" s="42"/>
      <c r="AD198" s="181"/>
      <c r="AE198" s="42"/>
      <c r="AF198" s="182"/>
      <c r="AH198" s="42"/>
      <c r="AI198" s="183"/>
      <c r="AJ198" s="184"/>
      <c r="AK198" s="185"/>
      <c r="AL198" s="183"/>
      <c r="AM198" s="183"/>
      <c r="AN198" s="186"/>
      <c r="AO198" s="183"/>
      <c r="AP198" s="183"/>
      <c r="AQ198" s="183"/>
      <c r="AR198" s="183"/>
      <c r="AS198" s="186"/>
      <c r="AT198" s="182"/>
      <c r="AU198" s="182"/>
      <c r="AV198" s="182"/>
      <c r="AW198" s="182"/>
      <c r="AX198" s="182"/>
      <c r="AY198" s="182"/>
      <c r="AZ198" s="182"/>
      <c r="BA198" s="188"/>
      <c r="BB198" s="188"/>
      <c r="BC198" s="188"/>
      <c r="BD198" s="188"/>
      <c r="BE198" s="188"/>
      <c r="BF198" s="188"/>
      <c r="BG198" s="188"/>
      <c r="BH198" s="188"/>
      <c r="BI198" s="188"/>
      <c r="BJ198" s="188"/>
      <c r="BK198" s="188"/>
      <c r="BL198" s="188"/>
      <c r="BM198" s="188"/>
      <c r="BN198" s="188"/>
      <c r="BO198" s="188"/>
      <c r="BP198" s="189"/>
      <c r="BQ198" s="189"/>
      <c r="BR198" s="189"/>
      <c r="BS198" s="188"/>
      <c r="BT198" s="188"/>
      <c r="BU198" s="188"/>
      <c r="BV198" s="188"/>
      <c r="BW198" s="189"/>
      <c r="BX198" s="188"/>
      <c r="BY198" s="188"/>
      <c r="BZ198" s="189"/>
      <c r="CA198" s="189"/>
      <c r="CB198" s="189"/>
    </row>
    <row r="199" spans="18:80" s="45" customFormat="1" x14ac:dyDescent="0.2">
      <c r="R199" s="180"/>
      <c r="T199" s="180"/>
      <c r="V199" s="180"/>
      <c r="W199" s="42"/>
      <c r="X199" s="43"/>
      <c r="Y199" s="43"/>
      <c r="Z199" s="44"/>
      <c r="AB199" s="42"/>
      <c r="AD199" s="181"/>
      <c r="AE199" s="42"/>
      <c r="AF199" s="182"/>
      <c r="AH199" s="42"/>
      <c r="AI199" s="183"/>
      <c r="AJ199" s="184"/>
      <c r="AK199" s="185"/>
      <c r="AL199" s="183"/>
      <c r="AM199" s="183"/>
      <c r="AN199" s="186"/>
      <c r="AO199" s="183"/>
      <c r="AP199" s="183"/>
      <c r="AQ199" s="183"/>
      <c r="AR199" s="183"/>
      <c r="AS199" s="186"/>
      <c r="AT199" s="182"/>
      <c r="AU199" s="182"/>
      <c r="AV199" s="182"/>
      <c r="AW199" s="182"/>
      <c r="AX199" s="182"/>
      <c r="AY199" s="182"/>
      <c r="AZ199" s="182"/>
      <c r="BA199" s="188"/>
      <c r="BB199" s="188"/>
      <c r="BC199" s="188"/>
      <c r="BD199" s="188"/>
      <c r="BE199" s="188"/>
      <c r="BF199" s="188"/>
      <c r="BG199" s="188"/>
      <c r="BH199" s="188"/>
      <c r="BI199" s="188"/>
      <c r="BJ199" s="188"/>
      <c r="BK199" s="188"/>
      <c r="BL199" s="188"/>
      <c r="BM199" s="188"/>
      <c r="BN199" s="188"/>
      <c r="BO199" s="188"/>
      <c r="BP199" s="189"/>
      <c r="BQ199" s="189"/>
      <c r="BR199" s="189"/>
      <c r="BS199" s="188"/>
      <c r="BT199" s="188"/>
      <c r="BU199" s="188"/>
      <c r="BV199" s="188"/>
      <c r="BW199" s="189"/>
      <c r="BX199" s="188"/>
      <c r="BY199" s="188"/>
      <c r="BZ199" s="189"/>
      <c r="CA199" s="189"/>
      <c r="CB199" s="189"/>
    </row>
    <row r="200" spans="18:80" s="45" customFormat="1" x14ac:dyDescent="0.2">
      <c r="R200" s="180"/>
      <c r="T200" s="180"/>
      <c r="V200" s="180"/>
      <c r="W200" s="42"/>
      <c r="X200" s="43"/>
      <c r="Y200" s="43"/>
      <c r="Z200" s="44"/>
      <c r="AB200" s="42"/>
      <c r="AD200" s="181"/>
      <c r="AE200" s="42"/>
      <c r="AF200" s="182"/>
      <c r="AH200" s="42"/>
      <c r="AI200" s="183"/>
      <c r="AJ200" s="184"/>
      <c r="AK200" s="185"/>
      <c r="AL200" s="183"/>
      <c r="AM200" s="183"/>
      <c r="AN200" s="186"/>
      <c r="AO200" s="183"/>
      <c r="AP200" s="183"/>
      <c r="AQ200" s="183"/>
      <c r="AR200" s="183"/>
      <c r="AS200" s="186"/>
      <c r="AT200" s="182"/>
      <c r="AU200" s="182"/>
      <c r="AV200" s="182"/>
      <c r="AW200" s="182"/>
      <c r="AX200" s="182"/>
      <c r="AY200" s="182"/>
      <c r="AZ200" s="182"/>
      <c r="BA200" s="188"/>
      <c r="BB200" s="188"/>
      <c r="BC200" s="188"/>
      <c r="BD200" s="188"/>
      <c r="BE200" s="188"/>
      <c r="BF200" s="188"/>
      <c r="BG200" s="188"/>
      <c r="BH200" s="188"/>
      <c r="BI200" s="188"/>
      <c r="BJ200" s="188"/>
      <c r="BK200" s="188"/>
      <c r="BL200" s="188"/>
      <c r="BM200" s="188"/>
      <c r="BN200" s="188"/>
      <c r="BO200" s="188"/>
      <c r="BP200" s="189"/>
      <c r="BQ200" s="189"/>
      <c r="BR200" s="189"/>
      <c r="BS200" s="188"/>
      <c r="BT200" s="188"/>
      <c r="BU200" s="188"/>
      <c r="BV200" s="188"/>
      <c r="BW200" s="189"/>
      <c r="BX200" s="188"/>
      <c r="BY200" s="188"/>
      <c r="BZ200" s="189"/>
      <c r="CA200" s="189"/>
      <c r="CB200" s="189"/>
    </row>
    <row r="201" spans="18:80" s="45" customFormat="1" x14ac:dyDescent="0.2">
      <c r="R201" s="180"/>
      <c r="T201" s="180"/>
      <c r="V201" s="180"/>
      <c r="W201" s="42"/>
      <c r="X201" s="43"/>
      <c r="Y201" s="43"/>
      <c r="Z201" s="44"/>
      <c r="AB201" s="42"/>
      <c r="AD201" s="181"/>
      <c r="AE201" s="42"/>
      <c r="AF201" s="182"/>
      <c r="AH201" s="42"/>
      <c r="AI201" s="183"/>
      <c r="AJ201" s="184"/>
      <c r="AK201" s="185"/>
      <c r="AL201" s="183"/>
      <c r="AM201" s="183"/>
      <c r="AN201" s="186"/>
      <c r="AO201" s="183"/>
      <c r="AP201" s="183"/>
      <c r="AQ201" s="183"/>
      <c r="AR201" s="183"/>
      <c r="AS201" s="186"/>
      <c r="AT201" s="182"/>
      <c r="AU201" s="182"/>
      <c r="AV201" s="182"/>
      <c r="AW201" s="182"/>
      <c r="AX201" s="182"/>
      <c r="AY201" s="182"/>
      <c r="AZ201" s="182"/>
      <c r="BA201" s="188"/>
      <c r="BB201" s="188"/>
      <c r="BC201" s="188"/>
      <c r="BD201" s="188"/>
      <c r="BE201" s="188"/>
      <c r="BF201" s="188"/>
      <c r="BG201" s="188"/>
      <c r="BH201" s="188"/>
      <c r="BI201" s="188"/>
      <c r="BJ201" s="188"/>
      <c r="BK201" s="188"/>
      <c r="BL201" s="188"/>
      <c r="BM201" s="188"/>
      <c r="BN201" s="188"/>
      <c r="BO201" s="188"/>
      <c r="BP201" s="189"/>
      <c r="BQ201" s="189"/>
      <c r="BR201" s="189"/>
      <c r="BS201" s="188"/>
      <c r="BT201" s="188"/>
      <c r="BU201" s="188"/>
      <c r="BV201" s="188"/>
      <c r="BW201" s="189"/>
      <c r="BX201" s="188"/>
      <c r="BY201" s="188"/>
      <c r="BZ201" s="189"/>
      <c r="CA201" s="189"/>
      <c r="CB201" s="189"/>
    </row>
    <row r="202" spans="18:80" s="45" customFormat="1" x14ac:dyDescent="0.2">
      <c r="R202" s="180"/>
      <c r="T202" s="180"/>
      <c r="V202" s="180"/>
      <c r="W202" s="42"/>
      <c r="X202" s="43"/>
      <c r="Y202" s="43"/>
      <c r="Z202" s="44"/>
      <c r="AB202" s="42"/>
      <c r="AD202" s="181"/>
      <c r="AE202" s="42"/>
      <c r="AF202" s="182"/>
      <c r="AH202" s="42"/>
      <c r="AI202" s="183"/>
      <c r="AJ202" s="184"/>
      <c r="AK202" s="185"/>
      <c r="AL202" s="183"/>
      <c r="AM202" s="183"/>
      <c r="AN202" s="186"/>
      <c r="AO202" s="183"/>
      <c r="AP202" s="183"/>
      <c r="AQ202" s="183"/>
      <c r="AR202" s="183"/>
      <c r="AS202" s="186"/>
      <c r="AT202" s="182"/>
      <c r="AU202" s="182"/>
      <c r="AV202" s="182"/>
      <c r="AW202" s="182"/>
      <c r="AX202" s="182"/>
      <c r="AY202" s="182"/>
      <c r="AZ202" s="182"/>
      <c r="BA202" s="188"/>
      <c r="BB202" s="188"/>
      <c r="BC202" s="188"/>
      <c r="BD202" s="188"/>
      <c r="BE202" s="188"/>
      <c r="BF202" s="188"/>
      <c r="BG202" s="188"/>
      <c r="BH202" s="188"/>
      <c r="BI202" s="188"/>
      <c r="BJ202" s="188"/>
      <c r="BK202" s="188"/>
      <c r="BL202" s="188"/>
      <c r="BM202" s="188"/>
      <c r="BN202" s="188"/>
      <c r="BO202" s="188"/>
      <c r="BP202" s="189"/>
      <c r="BQ202" s="189"/>
      <c r="BR202" s="189"/>
      <c r="BS202" s="188"/>
      <c r="BT202" s="188"/>
      <c r="BU202" s="188"/>
      <c r="BV202" s="188"/>
      <c r="BW202" s="189"/>
      <c r="BX202" s="188"/>
      <c r="BY202" s="188"/>
      <c r="BZ202" s="189"/>
      <c r="CA202" s="189"/>
      <c r="CB202" s="189"/>
    </row>
    <row r="203" spans="18:80" s="45" customFormat="1" x14ac:dyDescent="0.2">
      <c r="R203" s="180"/>
      <c r="T203" s="180"/>
      <c r="V203" s="180"/>
      <c r="W203" s="42"/>
      <c r="X203" s="43"/>
      <c r="Y203" s="43"/>
      <c r="Z203" s="44"/>
      <c r="AB203" s="42"/>
      <c r="AD203" s="181"/>
      <c r="AE203" s="42"/>
      <c r="AF203" s="182"/>
      <c r="AH203" s="42"/>
      <c r="AI203" s="183"/>
      <c r="AJ203" s="184"/>
      <c r="AK203" s="185"/>
      <c r="AL203" s="183"/>
      <c r="AM203" s="183"/>
      <c r="AN203" s="186"/>
      <c r="AO203" s="183"/>
      <c r="AP203" s="183"/>
      <c r="AQ203" s="183"/>
      <c r="AR203" s="183"/>
      <c r="AS203" s="186"/>
      <c r="AT203" s="182"/>
      <c r="AU203" s="182"/>
      <c r="AV203" s="182"/>
      <c r="AW203" s="182"/>
      <c r="AX203" s="182"/>
      <c r="AY203" s="182"/>
      <c r="AZ203" s="182"/>
      <c r="BA203" s="188"/>
      <c r="BB203" s="188"/>
      <c r="BC203" s="188"/>
      <c r="BD203" s="188"/>
      <c r="BE203" s="188"/>
      <c r="BF203" s="188"/>
      <c r="BG203" s="188"/>
      <c r="BH203" s="188"/>
      <c r="BI203" s="188"/>
      <c r="BJ203" s="188"/>
      <c r="BK203" s="188"/>
      <c r="BL203" s="188"/>
      <c r="BM203" s="188"/>
      <c r="BN203" s="188"/>
      <c r="BO203" s="188"/>
      <c r="BP203" s="189"/>
      <c r="BQ203" s="189"/>
      <c r="BR203" s="189"/>
      <c r="BS203" s="188"/>
      <c r="BT203" s="188"/>
      <c r="BU203" s="188"/>
      <c r="BV203" s="188"/>
      <c r="BW203" s="189"/>
      <c r="BX203" s="188"/>
      <c r="BY203" s="188"/>
      <c r="BZ203" s="189"/>
      <c r="CA203" s="189"/>
      <c r="CB203" s="189"/>
    </row>
    <row r="204" spans="18:80" s="45" customFormat="1" x14ac:dyDescent="0.2">
      <c r="R204" s="180"/>
      <c r="T204" s="180"/>
      <c r="V204" s="180"/>
      <c r="W204" s="42"/>
      <c r="X204" s="43"/>
      <c r="Y204" s="43"/>
      <c r="Z204" s="44"/>
      <c r="AB204" s="42"/>
      <c r="AD204" s="181"/>
      <c r="AE204" s="42"/>
      <c r="AF204" s="182"/>
      <c r="AH204" s="42"/>
      <c r="AI204" s="183"/>
      <c r="AJ204" s="184"/>
      <c r="AK204" s="185"/>
      <c r="AL204" s="183"/>
      <c r="AM204" s="183"/>
      <c r="AN204" s="186"/>
      <c r="AO204" s="183"/>
      <c r="AP204" s="183"/>
      <c r="AQ204" s="183"/>
      <c r="AR204" s="183"/>
      <c r="AS204" s="186"/>
      <c r="AT204" s="182"/>
      <c r="AU204" s="182"/>
      <c r="AV204" s="182"/>
      <c r="AW204" s="182"/>
      <c r="AX204" s="182"/>
      <c r="AY204" s="182"/>
      <c r="AZ204" s="182"/>
      <c r="BA204" s="188"/>
      <c r="BB204" s="188"/>
      <c r="BC204" s="188"/>
      <c r="BD204" s="188"/>
      <c r="BE204" s="188"/>
      <c r="BF204" s="188"/>
      <c r="BG204" s="188"/>
      <c r="BH204" s="188"/>
      <c r="BI204" s="188"/>
      <c r="BJ204" s="188"/>
      <c r="BK204" s="188"/>
      <c r="BL204" s="188"/>
      <c r="BM204" s="188"/>
      <c r="BN204" s="188"/>
      <c r="BO204" s="188"/>
      <c r="BP204" s="189"/>
      <c r="BQ204" s="189"/>
      <c r="BR204" s="189"/>
      <c r="BS204" s="188"/>
      <c r="BT204" s="188"/>
      <c r="BU204" s="188"/>
      <c r="BV204" s="188"/>
      <c r="BW204" s="189"/>
      <c r="BX204" s="188"/>
      <c r="BY204" s="188"/>
      <c r="BZ204" s="189"/>
      <c r="CA204" s="189"/>
      <c r="CB204" s="189"/>
    </row>
    <row r="205" spans="18:80" s="45" customFormat="1" x14ac:dyDescent="0.2">
      <c r="R205" s="180"/>
      <c r="T205" s="180"/>
      <c r="V205" s="180"/>
      <c r="W205" s="42"/>
      <c r="X205" s="43"/>
      <c r="Y205" s="43"/>
      <c r="Z205" s="44"/>
      <c r="AB205" s="42"/>
      <c r="AD205" s="181"/>
      <c r="AE205" s="42"/>
      <c r="AF205" s="182"/>
      <c r="AH205" s="42"/>
      <c r="AI205" s="183"/>
      <c r="AJ205" s="184"/>
      <c r="AK205" s="185"/>
      <c r="AL205" s="183"/>
      <c r="AM205" s="183"/>
      <c r="AN205" s="186"/>
      <c r="AO205" s="183"/>
      <c r="AP205" s="183"/>
      <c r="AQ205" s="183"/>
      <c r="AR205" s="183"/>
      <c r="AS205" s="186"/>
      <c r="AT205" s="182"/>
      <c r="AU205" s="182"/>
      <c r="AV205" s="182"/>
      <c r="AW205" s="182"/>
      <c r="AX205" s="182"/>
      <c r="AY205" s="182"/>
      <c r="AZ205" s="182"/>
      <c r="BA205" s="188"/>
      <c r="BB205" s="188"/>
      <c r="BC205" s="188"/>
      <c r="BD205" s="188"/>
      <c r="BE205" s="188"/>
      <c r="BF205" s="188"/>
      <c r="BG205" s="188"/>
      <c r="BH205" s="188"/>
      <c r="BI205" s="188"/>
      <c r="BJ205" s="188"/>
      <c r="BK205" s="188"/>
      <c r="BL205" s="188"/>
      <c r="BM205" s="188"/>
      <c r="BN205" s="188"/>
      <c r="BO205" s="188"/>
      <c r="BP205" s="189"/>
      <c r="BQ205" s="189"/>
      <c r="BR205" s="189"/>
      <c r="BS205" s="188"/>
      <c r="BT205" s="188"/>
      <c r="BU205" s="188"/>
      <c r="BV205" s="188"/>
      <c r="BW205" s="189"/>
      <c r="BX205" s="188"/>
      <c r="BY205" s="188"/>
      <c r="BZ205" s="189"/>
      <c r="CA205" s="189"/>
      <c r="CB205" s="189"/>
    </row>
    <row r="206" spans="18:80" s="45" customFormat="1" x14ac:dyDescent="0.2">
      <c r="R206" s="180"/>
      <c r="T206" s="180"/>
      <c r="V206" s="180"/>
      <c r="W206" s="42"/>
      <c r="X206" s="43"/>
      <c r="Y206" s="43"/>
      <c r="Z206" s="44"/>
      <c r="AB206" s="42"/>
      <c r="AD206" s="181"/>
      <c r="AE206" s="42"/>
      <c r="AF206" s="182"/>
      <c r="AH206" s="42"/>
      <c r="AI206" s="183"/>
      <c r="AJ206" s="184"/>
      <c r="AK206" s="185"/>
      <c r="AL206" s="183"/>
      <c r="AM206" s="183"/>
      <c r="AN206" s="186"/>
      <c r="AO206" s="183"/>
      <c r="AP206" s="183"/>
      <c r="AQ206" s="183"/>
      <c r="AR206" s="183"/>
      <c r="AS206" s="186"/>
      <c r="AT206" s="182"/>
      <c r="AU206" s="182"/>
      <c r="AV206" s="182"/>
      <c r="AW206" s="182"/>
      <c r="AX206" s="182"/>
      <c r="AY206" s="182"/>
      <c r="AZ206" s="182"/>
      <c r="BA206" s="188"/>
      <c r="BB206" s="188"/>
      <c r="BC206" s="188"/>
      <c r="BD206" s="188"/>
      <c r="BE206" s="188"/>
      <c r="BF206" s="188"/>
      <c r="BG206" s="188"/>
      <c r="BH206" s="188"/>
      <c r="BI206" s="188"/>
      <c r="BJ206" s="188"/>
      <c r="BK206" s="188"/>
      <c r="BL206" s="188"/>
      <c r="BM206" s="188"/>
      <c r="BN206" s="188"/>
      <c r="BO206" s="188"/>
      <c r="BP206" s="189"/>
      <c r="BQ206" s="189"/>
      <c r="BR206" s="189"/>
      <c r="BS206" s="188"/>
      <c r="BT206" s="188"/>
      <c r="BU206" s="188"/>
      <c r="BV206" s="188"/>
      <c r="BW206" s="189"/>
      <c r="BX206" s="188"/>
      <c r="BY206" s="188"/>
      <c r="BZ206" s="189"/>
      <c r="CA206" s="189"/>
      <c r="CB206" s="189"/>
    </row>
    <row r="207" spans="18:80" s="45" customFormat="1" x14ac:dyDescent="0.2">
      <c r="R207" s="180"/>
      <c r="T207" s="180"/>
      <c r="V207" s="180"/>
      <c r="W207" s="42"/>
      <c r="X207" s="43"/>
      <c r="Y207" s="43"/>
      <c r="Z207" s="44"/>
      <c r="AB207" s="42"/>
      <c r="AD207" s="181"/>
      <c r="AE207" s="42"/>
      <c r="AF207" s="182"/>
      <c r="AH207" s="42"/>
      <c r="AI207" s="183"/>
      <c r="AJ207" s="184"/>
      <c r="AK207" s="185"/>
      <c r="AL207" s="183"/>
      <c r="AM207" s="183"/>
      <c r="AN207" s="186"/>
      <c r="AO207" s="183"/>
      <c r="AP207" s="183"/>
      <c r="AQ207" s="183"/>
      <c r="AR207" s="183"/>
      <c r="AS207" s="186"/>
      <c r="AT207" s="182"/>
      <c r="AU207" s="182"/>
      <c r="AV207" s="182"/>
      <c r="AW207" s="182"/>
      <c r="AX207" s="182"/>
      <c r="AY207" s="182"/>
      <c r="AZ207" s="182"/>
      <c r="BA207" s="188"/>
      <c r="BB207" s="188"/>
      <c r="BC207" s="188"/>
      <c r="BD207" s="188"/>
      <c r="BE207" s="188"/>
      <c r="BF207" s="188"/>
      <c r="BG207" s="188"/>
      <c r="BH207" s="188"/>
      <c r="BI207" s="188"/>
      <c r="BJ207" s="188"/>
      <c r="BK207" s="188"/>
      <c r="BL207" s="188"/>
      <c r="BM207" s="188"/>
      <c r="BN207" s="188"/>
      <c r="BO207" s="188"/>
      <c r="BP207" s="189"/>
      <c r="BQ207" s="189"/>
      <c r="BR207" s="189"/>
      <c r="BS207" s="188"/>
      <c r="BT207" s="188"/>
      <c r="BU207" s="188"/>
      <c r="BV207" s="188"/>
      <c r="BW207" s="189"/>
      <c r="BX207" s="188"/>
      <c r="BY207" s="188"/>
      <c r="BZ207" s="189"/>
      <c r="CA207" s="189"/>
      <c r="CB207" s="189"/>
    </row>
    <row r="208" spans="18:80" s="45" customFormat="1" x14ac:dyDescent="0.2">
      <c r="R208" s="180"/>
      <c r="T208" s="180"/>
      <c r="V208" s="180"/>
      <c r="W208" s="42"/>
      <c r="X208" s="43"/>
      <c r="Y208" s="43"/>
      <c r="Z208" s="44"/>
      <c r="AB208" s="42"/>
      <c r="AD208" s="181"/>
      <c r="AE208" s="42"/>
      <c r="AF208" s="182"/>
      <c r="AH208" s="42"/>
      <c r="AI208" s="183"/>
      <c r="AJ208" s="184"/>
      <c r="AK208" s="185"/>
      <c r="AL208" s="183"/>
      <c r="AM208" s="183"/>
      <c r="AN208" s="186"/>
      <c r="AO208" s="183"/>
      <c r="AP208" s="183"/>
      <c r="AQ208" s="183"/>
      <c r="AR208" s="183"/>
      <c r="AS208" s="186"/>
      <c r="AT208" s="182"/>
      <c r="AU208" s="182"/>
      <c r="AV208" s="182"/>
      <c r="AW208" s="182"/>
      <c r="AX208" s="182"/>
      <c r="AY208" s="182"/>
      <c r="AZ208" s="182"/>
      <c r="BA208" s="188"/>
      <c r="BB208" s="188"/>
      <c r="BC208" s="188"/>
      <c r="BD208" s="188"/>
      <c r="BE208" s="188"/>
      <c r="BF208" s="188"/>
      <c r="BG208" s="188"/>
      <c r="BH208" s="188"/>
      <c r="BI208" s="188"/>
      <c r="BJ208" s="188"/>
      <c r="BK208" s="188"/>
      <c r="BL208" s="188"/>
      <c r="BM208" s="188"/>
      <c r="BN208" s="188"/>
      <c r="BO208" s="188"/>
      <c r="BP208" s="189"/>
      <c r="BQ208" s="189"/>
      <c r="BR208" s="189"/>
      <c r="BS208" s="188"/>
      <c r="BT208" s="188"/>
      <c r="BU208" s="188"/>
      <c r="BV208" s="188"/>
      <c r="BW208" s="189"/>
      <c r="BX208" s="188"/>
      <c r="BY208" s="188"/>
      <c r="BZ208" s="189"/>
      <c r="CA208" s="189"/>
      <c r="CB208" s="189"/>
    </row>
    <row r="209" spans="18:80" s="45" customFormat="1" x14ac:dyDescent="0.2">
      <c r="R209" s="180"/>
      <c r="T209" s="180"/>
      <c r="V209" s="180"/>
      <c r="W209" s="42"/>
      <c r="X209" s="43"/>
      <c r="Y209" s="43"/>
      <c r="Z209" s="44"/>
      <c r="AB209" s="42"/>
      <c r="AD209" s="181"/>
      <c r="AE209" s="42"/>
      <c r="AF209" s="182"/>
      <c r="AH209" s="42"/>
      <c r="AI209" s="183"/>
      <c r="AJ209" s="184"/>
      <c r="AK209" s="185"/>
      <c r="AL209" s="183"/>
      <c r="AM209" s="183"/>
      <c r="AN209" s="186"/>
      <c r="AO209" s="183"/>
      <c r="AP209" s="183"/>
      <c r="AQ209" s="183"/>
      <c r="AR209" s="183"/>
      <c r="AS209" s="186"/>
      <c r="AT209" s="182"/>
      <c r="AU209" s="182"/>
      <c r="AV209" s="182"/>
      <c r="AW209" s="182"/>
      <c r="AX209" s="182"/>
      <c r="AY209" s="182"/>
      <c r="AZ209" s="182"/>
      <c r="BA209" s="188"/>
      <c r="BB209" s="188"/>
      <c r="BC209" s="188"/>
      <c r="BD209" s="188"/>
      <c r="BE209" s="188"/>
      <c r="BF209" s="188"/>
      <c r="BG209" s="188"/>
      <c r="BH209" s="188"/>
      <c r="BI209" s="188"/>
      <c r="BJ209" s="188"/>
      <c r="BK209" s="188"/>
      <c r="BL209" s="188"/>
      <c r="BM209" s="188"/>
      <c r="BN209" s="188"/>
      <c r="BO209" s="188"/>
      <c r="BP209" s="189"/>
      <c r="BQ209" s="189"/>
      <c r="BR209" s="189"/>
      <c r="BS209" s="188"/>
      <c r="BT209" s="188"/>
      <c r="BU209" s="188"/>
      <c r="BV209" s="188"/>
      <c r="BW209" s="189"/>
      <c r="BX209" s="188"/>
      <c r="BY209" s="188"/>
      <c r="BZ209" s="189"/>
      <c r="CA209" s="189"/>
      <c r="CB209" s="189"/>
    </row>
    <row r="210" spans="18:80" s="45" customFormat="1" x14ac:dyDescent="0.2">
      <c r="R210" s="180"/>
      <c r="T210" s="180"/>
      <c r="V210" s="180"/>
      <c r="W210" s="42"/>
      <c r="X210" s="43"/>
      <c r="Y210" s="43"/>
      <c r="Z210" s="44"/>
      <c r="AB210" s="42"/>
      <c r="AD210" s="181"/>
      <c r="AE210" s="42"/>
      <c r="AF210" s="182"/>
      <c r="AH210" s="42"/>
      <c r="AI210" s="183"/>
      <c r="AJ210" s="184"/>
      <c r="AK210" s="185"/>
      <c r="AL210" s="183"/>
      <c r="AM210" s="183"/>
      <c r="AN210" s="186"/>
      <c r="AO210" s="183"/>
      <c r="AP210" s="183"/>
      <c r="AQ210" s="183"/>
      <c r="AR210" s="183"/>
      <c r="AS210" s="186"/>
      <c r="AT210" s="182"/>
      <c r="AU210" s="182"/>
      <c r="AV210" s="182"/>
      <c r="AW210" s="182"/>
      <c r="AX210" s="182"/>
      <c r="AY210" s="182"/>
      <c r="AZ210" s="182"/>
      <c r="BA210" s="188"/>
      <c r="BB210" s="188"/>
      <c r="BC210" s="188"/>
      <c r="BD210" s="188"/>
      <c r="BE210" s="188"/>
      <c r="BF210" s="188"/>
      <c r="BG210" s="188"/>
      <c r="BH210" s="188"/>
      <c r="BI210" s="188"/>
      <c r="BJ210" s="188"/>
      <c r="BK210" s="188"/>
      <c r="BL210" s="188"/>
      <c r="BM210" s="188"/>
      <c r="BN210" s="188"/>
      <c r="BO210" s="188"/>
      <c r="BP210" s="189"/>
      <c r="BQ210" s="189"/>
      <c r="BR210" s="189"/>
      <c r="BS210" s="188"/>
      <c r="BT210" s="188"/>
      <c r="BU210" s="188"/>
      <c r="BV210" s="188"/>
      <c r="BW210" s="189"/>
      <c r="BX210" s="188"/>
      <c r="BY210" s="188"/>
      <c r="BZ210" s="189"/>
      <c r="CA210" s="189"/>
      <c r="CB210" s="189"/>
    </row>
    <row r="211" spans="18:80" s="45" customFormat="1" x14ac:dyDescent="0.2">
      <c r="R211" s="180"/>
      <c r="T211" s="180"/>
      <c r="V211" s="180"/>
      <c r="W211" s="42"/>
      <c r="X211" s="43"/>
      <c r="Y211" s="43"/>
      <c r="Z211" s="44"/>
      <c r="AB211" s="42"/>
      <c r="AD211" s="181"/>
      <c r="AE211" s="42"/>
      <c r="AF211" s="182"/>
      <c r="AH211" s="42"/>
      <c r="AI211" s="183"/>
      <c r="AJ211" s="184"/>
      <c r="AK211" s="185"/>
      <c r="AL211" s="183"/>
      <c r="AM211" s="183"/>
      <c r="AN211" s="186"/>
      <c r="AO211" s="183"/>
      <c r="AP211" s="183"/>
      <c r="AQ211" s="183"/>
      <c r="AR211" s="183"/>
      <c r="AS211" s="186"/>
      <c r="AT211" s="182"/>
      <c r="AU211" s="182"/>
      <c r="AV211" s="182"/>
      <c r="AW211" s="182"/>
      <c r="AX211" s="182"/>
      <c r="AY211" s="182"/>
      <c r="AZ211" s="182"/>
      <c r="BA211" s="188"/>
      <c r="BB211" s="188"/>
      <c r="BC211" s="188"/>
      <c r="BD211" s="188"/>
      <c r="BE211" s="188"/>
      <c r="BF211" s="188"/>
      <c r="BG211" s="188"/>
      <c r="BH211" s="188"/>
      <c r="BI211" s="188"/>
      <c r="BJ211" s="188"/>
      <c r="BK211" s="188"/>
      <c r="BL211" s="188"/>
      <c r="BM211" s="188"/>
      <c r="BN211" s="188"/>
      <c r="BO211" s="188"/>
      <c r="BP211" s="189"/>
      <c r="BQ211" s="189"/>
      <c r="BR211" s="189"/>
      <c r="BS211" s="188"/>
      <c r="BT211" s="188"/>
      <c r="BU211" s="188"/>
      <c r="BV211" s="188"/>
      <c r="BW211" s="189"/>
      <c r="BX211" s="188"/>
      <c r="BY211" s="188"/>
      <c r="BZ211" s="189"/>
      <c r="CA211" s="189"/>
      <c r="CB211" s="189"/>
    </row>
    <row r="212" spans="18:80" s="45" customFormat="1" x14ac:dyDescent="0.2">
      <c r="R212" s="180"/>
      <c r="T212" s="180"/>
      <c r="V212" s="180"/>
      <c r="W212" s="42"/>
      <c r="X212" s="43"/>
      <c r="Y212" s="43"/>
      <c r="Z212" s="44"/>
      <c r="AB212" s="42"/>
      <c r="AD212" s="181"/>
      <c r="AE212" s="42"/>
      <c r="AF212" s="182"/>
      <c r="AH212" s="42"/>
      <c r="AI212" s="183"/>
      <c r="AJ212" s="184"/>
      <c r="AK212" s="185"/>
      <c r="AL212" s="183"/>
      <c r="AM212" s="183"/>
      <c r="AN212" s="186"/>
      <c r="AO212" s="183"/>
      <c r="AP212" s="183"/>
      <c r="AQ212" s="183"/>
      <c r="AR212" s="183"/>
      <c r="AS212" s="186"/>
      <c r="AT212" s="182"/>
      <c r="AU212" s="182"/>
      <c r="AV212" s="182"/>
      <c r="AW212" s="182"/>
      <c r="AX212" s="182"/>
      <c r="AY212" s="182"/>
      <c r="AZ212" s="182"/>
      <c r="BA212" s="188"/>
      <c r="BB212" s="188"/>
      <c r="BC212" s="188"/>
      <c r="BD212" s="188"/>
      <c r="BE212" s="188"/>
      <c r="BF212" s="188"/>
      <c r="BG212" s="188"/>
      <c r="BH212" s="188"/>
      <c r="BI212" s="188"/>
      <c r="BJ212" s="188"/>
      <c r="BK212" s="188"/>
      <c r="BL212" s="188"/>
      <c r="BM212" s="188"/>
      <c r="BN212" s="188"/>
      <c r="BO212" s="188"/>
      <c r="BP212" s="189"/>
      <c r="BQ212" s="189"/>
      <c r="BR212" s="189"/>
      <c r="BS212" s="188"/>
      <c r="BT212" s="188"/>
      <c r="BU212" s="188"/>
      <c r="BV212" s="188"/>
      <c r="BW212" s="189"/>
      <c r="BX212" s="188"/>
      <c r="BY212" s="188"/>
      <c r="BZ212" s="189"/>
      <c r="CA212" s="189"/>
      <c r="CB212" s="189"/>
    </row>
    <row r="213" spans="18:80" s="45" customFormat="1" x14ac:dyDescent="0.2">
      <c r="R213" s="180"/>
      <c r="T213" s="180"/>
      <c r="V213" s="180"/>
      <c r="W213" s="42"/>
      <c r="X213" s="43"/>
      <c r="Y213" s="43"/>
      <c r="Z213" s="44"/>
      <c r="AB213" s="42"/>
      <c r="AD213" s="181"/>
      <c r="AE213" s="42"/>
      <c r="AF213" s="182"/>
      <c r="AH213" s="42"/>
      <c r="AI213" s="183"/>
      <c r="AJ213" s="184"/>
      <c r="AK213" s="185"/>
      <c r="AL213" s="183"/>
      <c r="AM213" s="183"/>
      <c r="AN213" s="186"/>
      <c r="AO213" s="183"/>
      <c r="AP213" s="183"/>
      <c r="AQ213" s="183"/>
      <c r="AR213" s="183"/>
      <c r="AS213" s="186"/>
      <c r="AT213" s="182"/>
      <c r="AU213" s="182"/>
      <c r="AV213" s="182"/>
      <c r="AW213" s="182"/>
      <c r="AX213" s="182"/>
      <c r="AY213" s="182"/>
      <c r="AZ213" s="182"/>
      <c r="BA213" s="188"/>
      <c r="BB213" s="188"/>
      <c r="BC213" s="188"/>
      <c r="BD213" s="188"/>
      <c r="BE213" s="188"/>
      <c r="BF213" s="188"/>
      <c r="BG213" s="188"/>
      <c r="BH213" s="188"/>
      <c r="BI213" s="188"/>
      <c r="BJ213" s="188"/>
      <c r="BK213" s="188"/>
      <c r="BL213" s="188"/>
      <c r="BM213" s="188"/>
      <c r="BN213" s="188"/>
      <c r="BO213" s="188"/>
      <c r="BP213" s="189"/>
      <c r="BQ213" s="189"/>
      <c r="BR213" s="189"/>
      <c r="BS213" s="188"/>
      <c r="BT213" s="188"/>
      <c r="BU213" s="188"/>
      <c r="BV213" s="188"/>
      <c r="BW213" s="189"/>
      <c r="BX213" s="188"/>
      <c r="BY213" s="188"/>
      <c r="BZ213" s="189"/>
      <c r="CA213" s="189"/>
      <c r="CB213" s="189"/>
    </row>
    <row r="214" spans="18:80" s="45" customFormat="1" x14ac:dyDescent="0.2">
      <c r="R214" s="180"/>
      <c r="T214" s="180"/>
      <c r="V214" s="180"/>
      <c r="W214" s="42"/>
      <c r="X214" s="43"/>
      <c r="Y214" s="43"/>
      <c r="Z214" s="44"/>
      <c r="AB214" s="42"/>
      <c r="AD214" s="181"/>
      <c r="AE214" s="42"/>
      <c r="AF214" s="182"/>
      <c r="AH214" s="42"/>
      <c r="AI214" s="183"/>
      <c r="AJ214" s="184"/>
      <c r="AK214" s="185"/>
      <c r="AL214" s="183"/>
      <c r="AM214" s="183"/>
      <c r="AN214" s="186"/>
      <c r="AO214" s="183"/>
      <c r="AP214" s="183"/>
      <c r="AQ214" s="183"/>
      <c r="AR214" s="183"/>
      <c r="AS214" s="186"/>
      <c r="AT214" s="182"/>
      <c r="AU214" s="182"/>
      <c r="AV214" s="182"/>
      <c r="AW214" s="182"/>
      <c r="AX214" s="182"/>
      <c r="AY214" s="182"/>
      <c r="AZ214" s="182"/>
      <c r="BA214" s="188"/>
      <c r="BB214" s="188"/>
      <c r="BC214" s="188"/>
      <c r="BD214" s="188"/>
      <c r="BE214" s="188"/>
      <c r="BF214" s="188"/>
      <c r="BG214" s="188"/>
      <c r="BH214" s="188"/>
      <c r="BI214" s="188"/>
      <c r="BJ214" s="188"/>
      <c r="BK214" s="188"/>
      <c r="BL214" s="188"/>
      <c r="BM214" s="188"/>
      <c r="BN214" s="188"/>
      <c r="BO214" s="188"/>
      <c r="BP214" s="189"/>
      <c r="BQ214" s="189"/>
      <c r="BR214" s="189"/>
      <c r="BS214" s="188"/>
      <c r="BT214" s="188"/>
      <c r="BU214" s="188"/>
      <c r="BV214" s="188"/>
      <c r="BW214" s="189"/>
      <c r="BX214" s="188"/>
      <c r="BY214" s="188"/>
      <c r="BZ214" s="189"/>
      <c r="CA214" s="189"/>
      <c r="CB214" s="189"/>
    </row>
    <row r="215" spans="18:80" s="45" customFormat="1" x14ac:dyDescent="0.2">
      <c r="R215" s="180"/>
      <c r="T215" s="180"/>
      <c r="V215" s="180"/>
      <c r="W215" s="42"/>
      <c r="X215" s="43"/>
      <c r="Y215" s="43"/>
      <c r="Z215" s="44"/>
      <c r="AB215" s="42"/>
      <c r="AD215" s="181"/>
      <c r="AE215" s="42"/>
      <c r="AF215" s="182"/>
      <c r="AH215" s="42"/>
      <c r="AI215" s="183"/>
      <c r="AJ215" s="184"/>
      <c r="AK215" s="185"/>
      <c r="AL215" s="183"/>
      <c r="AM215" s="183"/>
      <c r="AN215" s="186"/>
      <c r="AO215" s="183"/>
      <c r="AP215" s="183"/>
      <c r="AQ215" s="183"/>
      <c r="AR215" s="183"/>
      <c r="AS215" s="186"/>
      <c r="AT215" s="182"/>
      <c r="AU215" s="182"/>
      <c r="AV215" s="182"/>
      <c r="AW215" s="182"/>
      <c r="AX215" s="182"/>
      <c r="AY215" s="182"/>
      <c r="AZ215" s="182"/>
      <c r="BA215" s="188"/>
      <c r="BB215" s="188"/>
      <c r="BC215" s="188"/>
      <c r="BD215" s="188"/>
      <c r="BE215" s="188"/>
      <c r="BF215" s="188"/>
      <c r="BG215" s="188"/>
      <c r="BH215" s="188"/>
      <c r="BI215" s="188"/>
      <c r="BJ215" s="188"/>
      <c r="BK215" s="188"/>
      <c r="BL215" s="188"/>
      <c r="BM215" s="188"/>
      <c r="BN215" s="188"/>
      <c r="BO215" s="188"/>
      <c r="BP215" s="189"/>
      <c r="BQ215" s="189"/>
      <c r="BR215" s="189"/>
      <c r="BS215" s="188"/>
      <c r="BT215" s="188"/>
      <c r="BU215" s="188"/>
      <c r="BV215" s="188"/>
      <c r="BW215" s="189"/>
      <c r="BX215" s="188"/>
      <c r="BY215" s="188"/>
      <c r="BZ215" s="189"/>
      <c r="CA215" s="189"/>
      <c r="CB215" s="189"/>
    </row>
    <row r="216" spans="18:80" s="45" customFormat="1" x14ac:dyDescent="0.2">
      <c r="R216" s="180"/>
      <c r="T216" s="180"/>
      <c r="V216" s="180"/>
      <c r="W216" s="42"/>
      <c r="X216" s="43"/>
      <c r="Y216" s="43"/>
      <c r="Z216" s="44"/>
      <c r="AB216" s="42"/>
      <c r="AD216" s="181"/>
      <c r="AE216" s="42"/>
      <c r="AF216" s="182"/>
      <c r="AH216" s="42"/>
      <c r="AI216" s="183"/>
      <c r="AJ216" s="184"/>
      <c r="AK216" s="185"/>
      <c r="AL216" s="183"/>
      <c r="AM216" s="183"/>
      <c r="AN216" s="186"/>
      <c r="AO216" s="183"/>
      <c r="AP216" s="183"/>
      <c r="AQ216" s="183"/>
      <c r="AR216" s="183"/>
      <c r="AS216" s="186"/>
      <c r="AT216" s="182"/>
      <c r="AU216" s="182"/>
      <c r="AV216" s="182"/>
      <c r="AW216" s="182"/>
      <c r="AX216" s="182"/>
      <c r="AY216" s="182"/>
      <c r="AZ216" s="182"/>
      <c r="BA216" s="188"/>
      <c r="BB216" s="188"/>
      <c r="BC216" s="188"/>
      <c r="BD216" s="188"/>
      <c r="BE216" s="188"/>
      <c r="BF216" s="188"/>
      <c r="BG216" s="188"/>
      <c r="BH216" s="188"/>
      <c r="BI216" s="188"/>
      <c r="BJ216" s="188"/>
      <c r="BK216" s="188"/>
      <c r="BL216" s="188"/>
      <c r="BM216" s="188"/>
      <c r="BN216" s="188"/>
      <c r="BO216" s="188"/>
      <c r="BP216" s="189"/>
      <c r="BQ216" s="189"/>
      <c r="BR216" s="189"/>
      <c r="BS216" s="188"/>
      <c r="BT216" s="188"/>
      <c r="BU216" s="188"/>
      <c r="BV216" s="188"/>
      <c r="BW216" s="189"/>
      <c r="BX216" s="188"/>
      <c r="BY216" s="188"/>
      <c r="BZ216" s="189"/>
      <c r="CA216" s="189"/>
      <c r="CB216" s="189"/>
    </row>
    <row r="217" spans="18:80" s="45" customFormat="1" x14ac:dyDescent="0.2">
      <c r="R217" s="180"/>
      <c r="T217" s="180"/>
      <c r="V217" s="180"/>
      <c r="W217" s="42"/>
      <c r="X217" s="43"/>
      <c r="Y217" s="43"/>
      <c r="Z217" s="44"/>
      <c r="AB217" s="42"/>
      <c r="AD217" s="181"/>
      <c r="AE217" s="42"/>
      <c r="AF217" s="182"/>
      <c r="AH217" s="42"/>
      <c r="AI217" s="183"/>
      <c r="AJ217" s="184"/>
      <c r="AK217" s="185"/>
      <c r="AL217" s="183"/>
      <c r="AM217" s="183"/>
      <c r="AN217" s="186"/>
      <c r="AO217" s="183"/>
      <c r="AP217" s="183"/>
      <c r="AQ217" s="183"/>
      <c r="AR217" s="183"/>
      <c r="AS217" s="186"/>
      <c r="AT217" s="182"/>
      <c r="AU217" s="182"/>
      <c r="AV217" s="182"/>
      <c r="AW217" s="182"/>
      <c r="AX217" s="182"/>
      <c r="AY217" s="182"/>
      <c r="AZ217" s="182"/>
      <c r="BA217" s="188"/>
      <c r="BB217" s="188"/>
      <c r="BC217" s="188"/>
      <c r="BD217" s="188"/>
      <c r="BE217" s="188"/>
      <c r="BF217" s="188"/>
      <c r="BG217" s="188"/>
      <c r="BH217" s="188"/>
      <c r="BI217" s="188"/>
      <c r="BJ217" s="188"/>
      <c r="BK217" s="188"/>
      <c r="BL217" s="188"/>
      <c r="BM217" s="188"/>
      <c r="BN217" s="188"/>
      <c r="BO217" s="188"/>
      <c r="BP217" s="189"/>
      <c r="BQ217" s="189"/>
      <c r="BR217" s="189"/>
      <c r="BS217" s="188"/>
      <c r="BT217" s="188"/>
      <c r="BU217" s="188"/>
      <c r="BV217" s="188"/>
      <c r="BW217" s="189"/>
      <c r="BX217" s="188"/>
      <c r="BY217" s="188"/>
      <c r="BZ217" s="189"/>
      <c r="CA217" s="189"/>
      <c r="CB217" s="189"/>
    </row>
    <row r="218" spans="18:80" s="45" customFormat="1" x14ac:dyDescent="0.2">
      <c r="R218" s="180"/>
      <c r="T218" s="180"/>
      <c r="V218" s="180"/>
      <c r="W218" s="42"/>
      <c r="X218" s="43"/>
      <c r="Y218" s="43"/>
      <c r="Z218" s="44"/>
      <c r="AB218" s="42"/>
      <c r="AD218" s="181"/>
      <c r="AE218" s="42"/>
      <c r="AF218" s="182"/>
      <c r="AH218" s="42"/>
      <c r="AI218" s="183"/>
      <c r="AJ218" s="184"/>
      <c r="AK218" s="185"/>
      <c r="AL218" s="183"/>
      <c r="AM218" s="183"/>
      <c r="AN218" s="186"/>
      <c r="AO218" s="183"/>
      <c r="AP218" s="183"/>
      <c r="AQ218" s="183"/>
      <c r="AR218" s="183"/>
      <c r="AS218" s="186"/>
      <c r="AT218" s="182"/>
      <c r="AU218" s="182"/>
      <c r="AV218" s="182"/>
      <c r="AW218" s="182"/>
      <c r="AX218" s="182"/>
      <c r="AY218" s="182"/>
      <c r="AZ218" s="182"/>
      <c r="BA218" s="188"/>
      <c r="BB218" s="188"/>
      <c r="BC218" s="188"/>
      <c r="BD218" s="188"/>
      <c r="BE218" s="188"/>
      <c r="BF218" s="188"/>
      <c r="BG218" s="188"/>
      <c r="BH218" s="188"/>
      <c r="BI218" s="188"/>
      <c r="BJ218" s="188"/>
      <c r="BK218" s="188"/>
      <c r="BL218" s="188"/>
      <c r="BM218" s="188"/>
      <c r="BN218" s="188"/>
      <c r="BO218" s="188"/>
      <c r="BP218" s="189"/>
      <c r="BQ218" s="189"/>
      <c r="BR218" s="189"/>
      <c r="BS218" s="188"/>
      <c r="BT218" s="188"/>
      <c r="BU218" s="188"/>
      <c r="BV218" s="188"/>
      <c r="BW218" s="189"/>
      <c r="BX218" s="188"/>
      <c r="BY218" s="188"/>
      <c r="BZ218" s="189"/>
      <c r="CA218" s="189"/>
      <c r="CB218" s="189"/>
    </row>
    <row r="219" spans="18:80" s="45" customFormat="1" x14ac:dyDescent="0.2">
      <c r="R219" s="180"/>
      <c r="T219" s="180"/>
      <c r="V219" s="180"/>
      <c r="W219" s="42"/>
      <c r="X219" s="43"/>
      <c r="Y219" s="43"/>
      <c r="Z219" s="44"/>
      <c r="AB219" s="42"/>
      <c r="AD219" s="181"/>
      <c r="AE219" s="42"/>
      <c r="AF219" s="182"/>
      <c r="AH219" s="42"/>
      <c r="AI219" s="183"/>
      <c r="AJ219" s="184"/>
      <c r="AK219" s="185"/>
      <c r="AL219" s="183"/>
      <c r="AM219" s="183"/>
      <c r="AN219" s="186"/>
      <c r="AO219" s="183"/>
      <c r="AP219" s="183"/>
      <c r="AQ219" s="183"/>
      <c r="AR219" s="183"/>
      <c r="AS219" s="186"/>
      <c r="AT219" s="182"/>
      <c r="AU219" s="182"/>
      <c r="AV219" s="182"/>
      <c r="AW219" s="182"/>
      <c r="AX219" s="182"/>
      <c r="AY219" s="182"/>
      <c r="AZ219" s="182"/>
      <c r="BA219" s="188"/>
      <c r="BB219" s="188"/>
      <c r="BC219" s="188"/>
      <c r="BD219" s="188"/>
      <c r="BE219" s="188"/>
      <c r="BF219" s="188"/>
      <c r="BG219" s="188"/>
      <c r="BH219" s="188"/>
      <c r="BI219" s="188"/>
      <c r="BJ219" s="188"/>
      <c r="BK219" s="188"/>
      <c r="BL219" s="188"/>
      <c r="BM219" s="188"/>
      <c r="BN219" s="188"/>
      <c r="BO219" s="188"/>
      <c r="BP219" s="189"/>
      <c r="BQ219" s="189"/>
      <c r="BR219" s="189"/>
      <c r="BS219" s="188"/>
      <c r="BT219" s="188"/>
      <c r="BU219" s="188"/>
      <c r="BV219" s="188"/>
      <c r="BW219" s="189"/>
      <c r="BX219" s="188"/>
      <c r="BY219" s="188"/>
      <c r="BZ219" s="189"/>
      <c r="CA219" s="189"/>
      <c r="CB219" s="189"/>
    </row>
    <row r="220" spans="18:80" s="45" customFormat="1" x14ac:dyDescent="0.2">
      <c r="R220" s="180"/>
      <c r="T220" s="180"/>
      <c r="V220" s="180"/>
      <c r="W220" s="42"/>
      <c r="X220" s="43"/>
      <c r="Y220" s="43"/>
      <c r="Z220" s="44"/>
      <c r="AB220" s="42"/>
      <c r="AD220" s="181"/>
      <c r="AE220" s="42"/>
      <c r="AF220" s="182"/>
      <c r="AH220" s="42"/>
      <c r="AI220" s="183"/>
      <c r="AJ220" s="184"/>
      <c r="AK220" s="185"/>
      <c r="AL220" s="183"/>
      <c r="AM220" s="183"/>
      <c r="AN220" s="186"/>
      <c r="AO220" s="183"/>
      <c r="AP220" s="183"/>
      <c r="AQ220" s="183"/>
      <c r="AR220" s="183"/>
      <c r="AS220" s="186"/>
      <c r="AT220" s="182"/>
      <c r="AU220" s="182"/>
      <c r="AV220" s="182"/>
      <c r="AW220" s="182"/>
      <c r="AX220" s="182"/>
      <c r="AY220" s="182"/>
      <c r="AZ220" s="182"/>
      <c r="BA220" s="188"/>
      <c r="BB220" s="188"/>
      <c r="BC220" s="188"/>
      <c r="BD220" s="188"/>
      <c r="BE220" s="188"/>
      <c r="BF220" s="188"/>
      <c r="BG220" s="188"/>
      <c r="BH220" s="188"/>
      <c r="BI220" s="188"/>
      <c r="BJ220" s="188"/>
      <c r="BK220" s="188"/>
      <c r="BL220" s="188"/>
      <c r="BM220" s="188"/>
      <c r="BN220" s="188"/>
      <c r="BO220" s="188"/>
      <c r="BP220" s="189"/>
      <c r="BQ220" s="189"/>
      <c r="BR220" s="189"/>
      <c r="BS220" s="188"/>
      <c r="BT220" s="188"/>
      <c r="BU220" s="188"/>
      <c r="BV220" s="188"/>
      <c r="BW220" s="189"/>
      <c r="BX220" s="188"/>
      <c r="BY220" s="188"/>
      <c r="BZ220" s="189"/>
      <c r="CA220" s="189"/>
      <c r="CB220" s="189"/>
    </row>
    <row r="221" spans="18:80" s="45" customFormat="1" x14ac:dyDescent="0.2">
      <c r="R221" s="180"/>
      <c r="T221" s="180"/>
      <c r="V221" s="180"/>
      <c r="W221" s="42"/>
      <c r="X221" s="43"/>
      <c r="Y221" s="43"/>
      <c r="Z221" s="44"/>
      <c r="AB221" s="42"/>
      <c r="AD221" s="181"/>
      <c r="AE221" s="42"/>
      <c r="AF221" s="182"/>
      <c r="AH221" s="42"/>
      <c r="AI221" s="183"/>
      <c r="AJ221" s="184"/>
      <c r="AK221" s="185"/>
      <c r="AL221" s="183"/>
      <c r="AM221" s="183"/>
      <c r="AN221" s="186"/>
      <c r="AO221" s="183"/>
      <c r="AP221" s="183"/>
      <c r="AQ221" s="183"/>
      <c r="AR221" s="183"/>
      <c r="AS221" s="186"/>
      <c r="AT221" s="182"/>
      <c r="AU221" s="182"/>
      <c r="AV221" s="182"/>
      <c r="AW221" s="182"/>
      <c r="AX221" s="182"/>
      <c r="AY221" s="182"/>
      <c r="AZ221" s="182"/>
      <c r="BA221" s="188"/>
      <c r="BB221" s="188"/>
      <c r="BC221" s="188"/>
      <c r="BD221" s="188"/>
      <c r="BE221" s="188"/>
      <c r="BF221" s="188"/>
      <c r="BG221" s="188"/>
      <c r="BH221" s="188"/>
      <c r="BI221" s="188"/>
      <c r="BJ221" s="188"/>
      <c r="BK221" s="188"/>
      <c r="BL221" s="188"/>
      <c r="BM221" s="188"/>
      <c r="BN221" s="188"/>
      <c r="BO221" s="188"/>
      <c r="BP221" s="189"/>
      <c r="BQ221" s="189"/>
      <c r="BR221" s="189"/>
      <c r="BS221" s="188"/>
      <c r="BT221" s="188"/>
      <c r="BU221" s="188"/>
      <c r="BV221" s="188"/>
      <c r="BW221" s="189"/>
      <c r="BX221" s="188"/>
      <c r="BY221" s="188"/>
      <c r="BZ221" s="189"/>
      <c r="CA221" s="189"/>
      <c r="CB221" s="189"/>
    </row>
    <row r="222" spans="18:80" s="45" customFormat="1" x14ac:dyDescent="0.2">
      <c r="R222" s="180"/>
      <c r="T222" s="180"/>
      <c r="V222" s="180"/>
      <c r="W222" s="42"/>
      <c r="X222" s="43"/>
      <c r="Y222" s="43"/>
      <c r="Z222" s="44"/>
      <c r="AB222" s="42"/>
      <c r="AD222" s="181"/>
      <c r="AE222" s="42"/>
      <c r="AF222" s="182"/>
      <c r="AH222" s="42"/>
      <c r="AI222" s="183"/>
      <c r="AJ222" s="184"/>
      <c r="AK222" s="185"/>
      <c r="AL222" s="183"/>
      <c r="AM222" s="183"/>
      <c r="AN222" s="186"/>
      <c r="AO222" s="183"/>
      <c r="AP222" s="183"/>
      <c r="AQ222" s="183"/>
      <c r="AR222" s="183"/>
      <c r="AS222" s="186"/>
      <c r="AT222" s="182"/>
      <c r="AU222" s="182"/>
      <c r="AV222" s="182"/>
      <c r="AW222" s="182"/>
      <c r="AX222" s="182"/>
      <c r="AY222" s="182"/>
      <c r="AZ222" s="182"/>
      <c r="BA222" s="188"/>
      <c r="BB222" s="188"/>
      <c r="BC222" s="188"/>
      <c r="BD222" s="188"/>
      <c r="BE222" s="188"/>
      <c r="BF222" s="188"/>
      <c r="BG222" s="188"/>
      <c r="BH222" s="188"/>
      <c r="BI222" s="188"/>
      <c r="BJ222" s="188"/>
      <c r="BK222" s="188"/>
      <c r="BL222" s="188"/>
      <c r="BM222" s="188"/>
      <c r="BN222" s="188"/>
      <c r="BO222" s="188"/>
      <c r="BP222" s="189"/>
      <c r="BQ222" s="189"/>
      <c r="BR222" s="189"/>
      <c r="BS222" s="188"/>
      <c r="BT222" s="188"/>
      <c r="BU222" s="188"/>
      <c r="BV222" s="188"/>
      <c r="BW222" s="189"/>
      <c r="BX222" s="188"/>
      <c r="BY222" s="188"/>
      <c r="BZ222" s="189"/>
      <c r="CA222" s="189"/>
      <c r="CB222" s="189"/>
    </row>
    <row r="223" spans="18:80" s="45" customFormat="1" x14ac:dyDescent="0.2">
      <c r="R223" s="180"/>
      <c r="T223" s="180"/>
      <c r="V223" s="180"/>
      <c r="W223" s="42"/>
      <c r="X223" s="43"/>
      <c r="Y223" s="43"/>
      <c r="Z223" s="44"/>
      <c r="AB223" s="42"/>
      <c r="AD223" s="181"/>
      <c r="AE223" s="42"/>
      <c r="AF223" s="182"/>
      <c r="AH223" s="42"/>
      <c r="AI223" s="183"/>
      <c r="AJ223" s="184"/>
      <c r="AK223" s="185"/>
      <c r="AL223" s="183"/>
      <c r="AM223" s="183"/>
      <c r="AN223" s="186"/>
      <c r="AO223" s="183"/>
      <c r="AP223" s="183"/>
      <c r="AQ223" s="183"/>
      <c r="AR223" s="183"/>
      <c r="AS223" s="186"/>
      <c r="AT223" s="182"/>
      <c r="AU223" s="182"/>
      <c r="AV223" s="182"/>
      <c r="AW223" s="182"/>
      <c r="AX223" s="182"/>
      <c r="AY223" s="182"/>
      <c r="AZ223" s="182"/>
      <c r="BA223" s="188"/>
      <c r="BB223" s="188"/>
      <c r="BC223" s="188"/>
      <c r="BD223" s="188"/>
      <c r="BE223" s="188"/>
      <c r="BF223" s="188"/>
      <c r="BG223" s="188"/>
      <c r="BH223" s="188"/>
      <c r="BI223" s="188"/>
      <c r="BJ223" s="188"/>
      <c r="BK223" s="188"/>
      <c r="BL223" s="188"/>
      <c r="BM223" s="188"/>
      <c r="BN223" s="188"/>
      <c r="BO223" s="188"/>
      <c r="BP223" s="189"/>
      <c r="BQ223" s="189"/>
      <c r="BR223" s="189"/>
      <c r="BS223" s="188"/>
      <c r="BT223" s="188"/>
      <c r="BU223" s="188"/>
      <c r="BV223" s="188"/>
      <c r="BW223" s="189"/>
      <c r="BX223" s="188"/>
      <c r="BY223" s="188"/>
      <c r="BZ223" s="189"/>
      <c r="CA223" s="189"/>
      <c r="CB223" s="189"/>
    </row>
    <row r="224" spans="18:80" s="45" customFormat="1" x14ac:dyDescent="0.2">
      <c r="R224" s="180"/>
      <c r="T224" s="180"/>
      <c r="V224" s="180"/>
      <c r="W224" s="42"/>
      <c r="X224" s="43"/>
      <c r="Y224" s="43"/>
      <c r="Z224" s="44"/>
      <c r="AB224" s="42"/>
      <c r="AD224" s="181"/>
      <c r="AE224" s="42"/>
      <c r="AF224" s="182"/>
      <c r="AH224" s="42"/>
      <c r="AI224" s="183"/>
      <c r="AJ224" s="184"/>
      <c r="AK224" s="185"/>
      <c r="AL224" s="183"/>
      <c r="AM224" s="183"/>
      <c r="AN224" s="186"/>
      <c r="AO224" s="183"/>
      <c r="AP224" s="183"/>
      <c r="AQ224" s="183"/>
      <c r="AR224" s="183"/>
      <c r="AS224" s="186"/>
      <c r="AT224" s="182"/>
      <c r="AU224" s="182"/>
      <c r="AV224" s="182"/>
      <c r="AW224" s="182"/>
      <c r="AX224" s="182"/>
      <c r="AY224" s="182"/>
      <c r="AZ224" s="182"/>
      <c r="BA224" s="188"/>
      <c r="BB224" s="188"/>
      <c r="BC224" s="188"/>
      <c r="BD224" s="188"/>
      <c r="BE224" s="188"/>
      <c r="BF224" s="188"/>
      <c r="BG224" s="188"/>
      <c r="BH224" s="188"/>
      <c r="BI224" s="188"/>
      <c r="BJ224" s="188"/>
      <c r="BK224" s="188"/>
      <c r="BL224" s="188"/>
      <c r="BM224" s="188"/>
      <c r="BN224" s="188"/>
      <c r="BO224" s="188"/>
      <c r="BP224" s="189"/>
      <c r="BQ224" s="189"/>
      <c r="BR224" s="189"/>
      <c r="BS224" s="188"/>
      <c r="BT224" s="188"/>
      <c r="BU224" s="188"/>
      <c r="BV224" s="188"/>
      <c r="BW224" s="189"/>
      <c r="BX224" s="188"/>
      <c r="BY224" s="188"/>
      <c r="BZ224" s="189"/>
      <c r="CA224" s="189"/>
      <c r="CB224" s="189"/>
    </row>
    <row r="225" spans="18:80" s="45" customFormat="1" x14ac:dyDescent="0.2">
      <c r="R225" s="180"/>
      <c r="T225" s="180"/>
      <c r="V225" s="180"/>
      <c r="W225" s="42"/>
      <c r="X225" s="43"/>
      <c r="Y225" s="43"/>
      <c r="Z225" s="44"/>
      <c r="AB225" s="42"/>
      <c r="AD225" s="181"/>
      <c r="AE225" s="42"/>
      <c r="AF225" s="182"/>
      <c r="AH225" s="42"/>
      <c r="AI225" s="183"/>
      <c r="AJ225" s="184"/>
      <c r="AK225" s="185"/>
      <c r="AL225" s="183"/>
      <c r="AM225" s="183"/>
      <c r="AN225" s="186"/>
      <c r="AO225" s="183"/>
      <c r="AP225" s="183"/>
      <c r="AQ225" s="183"/>
      <c r="AR225" s="183"/>
      <c r="AS225" s="186"/>
      <c r="AT225" s="182"/>
      <c r="AU225" s="182"/>
      <c r="AV225" s="182"/>
      <c r="AW225" s="182"/>
      <c r="AX225" s="182"/>
      <c r="AY225" s="182"/>
      <c r="AZ225" s="182"/>
      <c r="BA225" s="188"/>
      <c r="BB225" s="188"/>
      <c r="BC225" s="188"/>
      <c r="BD225" s="188"/>
      <c r="BE225" s="188"/>
      <c r="BF225" s="188"/>
      <c r="BG225" s="188"/>
      <c r="BH225" s="188"/>
      <c r="BI225" s="188"/>
      <c r="BJ225" s="188"/>
      <c r="BK225" s="188"/>
      <c r="BL225" s="188"/>
      <c r="BM225" s="188"/>
      <c r="BN225" s="188"/>
      <c r="BO225" s="188"/>
      <c r="BP225" s="189"/>
      <c r="BQ225" s="189"/>
      <c r="BR225" s="189"/>
      <c r="BS225" s="188"/>
      <c r="BT225" s="188"/>
      <c r="BU225" s="188"/>
      <c r="BV225" s="188"/>
      <c r="BW225" s="189"/>
      <c r="BX225" s="188"/>
      <c r="BY225" s="188"/>
      <c r="BZ225" s="189"/>
      <c r="CA225" s="189"/>
      <c r="CB225" s="189"/>
    </row>
    <row r="226" spans="18:80" s="45" customFormat="1" x14ac:dyDescent="0.2">
      <c r="R226" s="180"/>
      <c r="T226" s="180"/>
      <c r="V226" s="180"/>
      <c r="W226" s="42"/>
      <c r="X226" s="43"/>
      <c r="Y226" s="43"/>
      <c r="Z226" s="44"/>
      <c r="AB226" s="42"/>
      <c r="AD226" s="181"/>
      <c r="AE226" s="42"/>
      <c r="AF226" s="182"/>
      <c r="AH226" s="42"/>
      <c r="AI226" s="183"/>
      <c r="AJ226" s="184"/>
      <c r="AK226" s="185"/>
      <c r="AL226" s="183"/>
      <c r="AM226" s="183"/>
      <c r="AN226" s="186"/>
      <c r="AO226" s="183"/>
      <c r="AP226" s="183"/>
      <c r="AQ226" s="183"/>
      <c r="AR226" s="183"/>
      <c r="AS226" s="186"/>
      <c r="AT226" s="182"/>
      <c r="AU226" s="182"/>
      <c r="AV226" s="182"/>
      <c r="AW226" s="182"/>
      <c r="AX226" s="182"/>
      <c r="AY226" s="182"/>
      <c r="AZ226" s="182"/>
      <c r="BA226" s="188"/>
      <c r="BB226" s="188"/>
      <c r="BC226" s="188"/>
      <c r="BD226" s="188"/>
      <c r="BE226" s="188"/>
      <c r="BF226" s="188"/>
      <c r="BG226" s="188"/>
      <c r="BH226" s="188"/>
      <c r="BI226" s="188"/>
      <c r="BJ226" s="188"/>
      <c r="BK226" s="188"/>
      <c r="BL226" s="188"/>
      <c r="BM226" s="188"/>
      <c r="BN226" s="188"/>
      <c r="BO226" s="188"/>
      <c r="BP226" s="189"/>
      <c r="BQ226" s="189"/>
      <c r="BR226" s="189"/>
      <c r="BS226" s="188"/>
      <c r="BT226" s="188"/>
      <c r="BU226" s="188"/>
      <c r="BV226" s="188"/>
      <c r="BW226" s="189"/>
      <c r="BX226" s="188"/>
      <c r="BY226" s="188"/>
      <c r="BZ226" s="189"/>
      <c r="CA226" s="189"/>
      <c r="CB226" s="189"/>
    </row>
    <row r="227" spans="18:80" s="45" customFormat="1" x14ac:dyDescent="0.2">
      <c r="R227" s="180"/>
      <c r="T227" s="180"/>
      <c r="V227" s="180"/>
      <c r="W227" s="42"/>
      <c r="X227" s="43"/>
      <c r="Y227" s="43"/>
      <c r="Z227" s="44"/>
      <c r="AB227" s="42"/>
      <c r="AD227" s="181"/>
      <c r="AE227" s="42"/>
      <c r="AF227" s="182"/>
      <c r="AH227" s="42"/>
      <c r="AI227" s="183"/>
      <c r="AJ227" s="184"/>
      <c r="AK227" s="185"/>
      <c r="AL227" s="183"/>
      <c r="AM227" s="183"/>
      <c r="AN227" s="186"/>
      <c r="AO227" s="183"/>
      <c r="AP227" s="183"/>
      <c r="AQ227" s="183"/>
      <c r="AR227" s="183"/>
      <c r="AS227" s="186"/>
      <c r="AT227" s="182"/>
      <c r="AU227" s="182"/>
      <c r="AV227" s="182"/>
      <c r="AW227" s="182"/>
      <c r="AX227" s="182"/>
      <c r="AY227" s="182"/>
      <c r="AZ227" s="182"/>
      <c r="BA227" s="188"/>
      <c r="BB227" s="188"/>
      <c r="BC227" s="188"/>
      <c r="BD227" s="188"/>
      <c r="BE227" s="188"/>
      <c r="BF227" s="188"/>
      <c r="BG227" s="188"/>
      <c r="BH227" s="188"/>
      <c r="BI227" s="188"/>
      <c r="BJ227" s="188"/>
      <c r="BK227" s="188"/>
      <c r="BL227" s="188"/>
      <c r="BM227" s="188"/>
      <c r="BN227" s="188"/>
      <c r="BO227" s="188"/>
      <c r="BP227" s="189"/>
      <c r="BQ227" s="189"/>
      <c r="BR227" s="189"/>
      <c r="BS227" s="188"/>
      <c r="BT227" s="188"/>
      <c r="BU227" s="188"/>
      <c r="BV227" s="188"/>
      <c r="BW227" s="189"/>
      <c r="BX227" s="188"/>
      <c r="BY227" s="188"/>
      <c r="BZ227" s="189"/>
      <c r="CA227" s="189"/>
      <c r="CB227" s="189"/>
    </row>
    <row r="228" spans="18:80" s="45" customFormat="1" x14ac:dyDescent="0.2">
      <c r="R228" s="180"/>
      <c r="T228" s="180"/>
      <c r="V228" s="180"/>
      <c r="W228" s="42"/>
      <c r="X228" s="43"/>
      <c r="Y228" s="43"/>
      <c r="Z228" s="44"/>
      <c r="AB228" s="42"/>
      <c r="AD228" s="181"/>
      <c r="AE228" s="42"/>
      <c r="AF228" s="182"/>
      <c r="AH228" s="42"/>
      <c r="AI228" s="183"/>
      <c r="AJ228" s="184"/>
      <c r="AK228" s="185"/>
      <c r="AL228" s="183"/>
      <c r="AM228" s="183"/>
      <c r="AN228" s="186"/>
      <c r="AO228" s="183"/>
      <c r="AP228" s="183"/>
      <c r="AQ228" s="183"/>
      <c r="AR228" s="183"/>
      <c r="AS228" s="186"/>
      <c r="AT228" s="182"/>
      <c r="AU228" s="182"/>
      <c r="AV228" s="182"/>
      <c r="AW228" s="182"/>
      <c r="AX228" s="182"/>
      <c r="AY228" s="182"/>
      <c r="AZ228" s="182"/>
      <c r="BA228" s="188"/>
      <c r="BB228" s="188"/>
      <c r="BC228" s="188"/>
      <c r="BD228" s="188"/>
      <c r="BE228" s="188"/>
      <c r="BF228" s="188"/>
      <c r="BG228" s="188"/>
      <c r="BH228" s="188"/>
      <c r="BI228" s="188"/>
      <c r="BJ228" s="188"/>
      <c r="BK228" s="188"/>
      <c r="BL228" s="188"/>
      <c r="BM228" s="188"/>
      <c r="BN228" s="188"/>
      <c r="BO228" s="188"/>
      <c r="BP228" s="189"/>
      <c r="BQ228" s="189"/>
      <c r="BR228" s="189"/>
      <c r="BS228" s="188"/>
      <c r="BT228" s="188"/>
      <c r="BU228" s="188"/>
      <c r="BV228" s="188"/>
      <c r="BW228" s="189"/>
      <c r="BX228" s="188"/>
      <c r="BY228" s="188"/>
      <c r="BZ228" s="189"/>
      <c r="CA228" s="189"/>
      <c r="CB228" s="189"/>
    </row>
    <row r="229" spans="18:80" s="45" customFormat="1" x14ac:dyDescent="0.2">
      <c r="R229" s="180"/>
      <c r="T229" s="180"/>
      <c r="V229" s="180"/>
      <c r="W229" s="42"/>
      <c r="X229" s="43"/>
      <c r="Y229" s="43"/>
      <c r="Z229" s="44"/>
      <c r="AB229" s="42"/>
      <c r="AD229" s="181"/>
      <c r="AE229" s="42"/>
      <c r="AF229" s="182"/>
      <c r="AH229" s="42"/>
      <c r="AI229" s="183"/>
      <c r="AJ229" s="184"/>
      <c r="AK229" s="185"/>
      <c r="AL229" s="183"/>
      <c r="AM229" s="183"/>
      <c r="AN229" s="186"/>
      <c r="AO229" s="183"/>
      <c r="AP229" s="183"/>
      <c r="AQ229" s="183"/>
      <c r="AR229" s="183"/>
      <c r="AS229" s="186"/>
      <c r="AT229" s="182"/>
      <c r="AU229" s="182"/>
      <c r="AV229" s="182"/>
      <c r="AW229" s="182"/>
      <c r="AX229" s="182"/>
      <c r="AY229" s="182"/>
      <c r="AZ229" s="182"/>
      <c r="BA229" s="188"/>
      <c r="BB229" s="188"/>
      <c r="BC229" s="188"/>
      <c r="BD229" s="188"/>
      <c r="BE229" s="188"/>
      <c r="BF229" s="188"/>
      <c r="BG229" s="188"/>
      <c r="BH229" s="188"/>
      <c r="BI229" s="188"/>
      <c r="BJ229" s="188"/>
      <c r="BK229" s="188"/>
      <c r="BL229" s="188"/>
      <c r="BM229" s="188"/>
      <c r="BN229" s="188"/>
      <c r="BO229" s="188"/>
      <c r="BP229" s="189"/>
      <c r="BQ229" s="189"/>
      <c r="BR229" s="189"/>
      <c r="BS229" s="188"/>
      <c r="BT229" s="188"/>
      <c r="BU229" s="188"/>
      <c r="BV229" s="188"/>
      <c r="BW229" s="189"/>
      <c r="BX229" s="188"/>
      <c r="BY229" s="188"/>
      <c r="BZ229" s="189"/>
      <c r="CA229" s="189"/>
      <c r="CB229" s="189"/>
    </row>
    <row r="230" spans="18:80" s="45" customFormat="1" x14ac:dyDescent="0.2">
      <c r="R230" s="180"/>
      <c r="T230" s="180"/>
      <c r="V230" s="180"/>
      <c r="W230" s="42"/>
      <c r="X230" s="43"/>
      <c r="Y230" s="43"/>
      <c r="Z230" s="44"/>
      <c r="AB230" s="42"/>
      <c r="AD230" s="181"/>
      <c r="AE230" s="42"/>
      <c r="AF230" s="182"/>
      <c r="AH230" s="42"/>
      <c r="AI230" s="183"/>
      <c r="AJ230" s="184"/>
      <c r="AK230" s="185"/>
      <c r="AL230" s="183"/>
      <c r="AM230" s="183"/>
      <c r="AN230" s="186"/>
      <c r="AO230" s="183"/>
      <c r="AP230" s="183"/>
      <c r="AQ230" s="183"/>
      <c r="AR230" s="183"/>
      <c r="AS230" s="186"/>
      <c r="AT230" s="182"/>
      <c r="AU230" s="182"/>
      <c r="AV230" s="182"/>
      <c r="AW230" s="182"/>
      <c r="AX230" s="182"/>
      <c r="AY230" s="182"/>
      <c r="AZ230" s="182"/>
      <c r="BA230" s="188"/>
      <c r="BB230" s="188"/>
      <c r="BC230" s="188"/>
      <c r="BD230" s="188"/>
      <c r="BE230" s="188"/>
      <c r="BF230" s="188"/>
      <c r="BG230" s="188"/>
      <c r="BH230" s="188"/>
      <c r="BI230" s="188"/>
      <c r="BJ230" s="188"/>
      <c r="BK230" s="188"/>
      <c r="BL230" s="188"/>
      <c r="BM230" s="188"/>
      <c r="BN230" s="188"/>
      <c r="BO230" s="188"/>
      <c r="BP230" s="189"/>
      <c r="BQ230" s="189"/>
      <c r="BR230" s="189"/>
      <c r="BS230" s="188"/>
      <c r="BT230" s="188"/>
      <c r="BU230" s="188"/>
      <c r="BV230" s="188"/>
      <c r="BW230" s="189"/>
      <c r="BX230" s="188"/>
      <c r="BY230" s="188"/>
      <c r="BZ230" s="189"/>
      <c r="CA230" s="189"/>
      <c r="CB230" s="189"/>
    </row>
    <row r="231" spans="18:80" s="45" customFormat="1" x14ac:dyDescent="0.2">
      <c r="R231" s="180"/>
      <c r="T231" s="180"/>
      <c r="V231" s="180"/>
      <c r="W231" s="42"/>
      <c r="X231" s="43"/>
      <c r="Y231" s="43"/>
      <c r="Z231" s="44"/>
      <c r="AB231" s="42"/>
      <c r="AD231" s="181"/>
      <c r="AE231" s="42"/>
      <c r="AF231" s="182"/>
      <c r="AH231" s="42"/>
      <c r="AI231" s="183"/>
      <c r="AJ231" s="184"/>
      <c r="AK231" s="185"/>
      <c r="AL231" s="183"/>
      <c r="AM231" s="183"/>
      <c r="AN231" s="186"/>
      <c r="AO231" s="183"/>
      <c r="AP231" s="183"/>
      <c r="AQ231" s="183"/>
      <c r="AR231" s="183"/>
      <c r="AS231" s="186"/>
      <c r="AT231" s="182"/>
      <c r="AU231" s="182"/>
      <c r="AV231" s="182"/>
      <c r="AW231" s="182"/>
      <c r="AX231" s="182"/>
      <c r="AY231" s="182"/>
      <c r="AZ231" s="182"/>
      <c r="BA231" s="188"/>
      <c r="BB231" s="188"/>
      <c r="BC231" s="188"/>
      <c r="BD231" s="188"/>
      <c r="BE231" s="188"/>
      <c r="BF231" s="188"/>
      <c r="BG231" s="188"/>
      <c r="BH231" s="188"/>
      <c r="BI231" s="188"/>
      <c r="BJ231" s="188"/>
      <c r="BK231" s="188"/>
      <c r="BL231" s="188"/>
      <c r="BM231" s="188"/>
      <c r="BN231" s="188"/>
      <c r="BO231" s="188"/>
      <c r="BP231" s="189"/>
      <c r="BQ231" s="189"/>
      <c r="BR231" s="189"/>
      <c r="BS231" s="188"/>
      <c r="BT231" s="188"/>
      <c r="BU231" s="188"/>
      <c r="BV231" s="188"/>
      <c r="BW231" s="189"/>
      <c r="BX231" s="188"/>
      <c r="BY231" s="188"/>
      <c r="BZ231" s="189"/>
      <c r="CA231" s="189"/>
      <c r="CB231" s="189"/>
    </row>
    <row r="232" spans="18:80" s="45" customFormat="1" x14ac:dyDescent="0.2">
      <c r="R232" s="180"/>
      <c r="T232" s="180"/>
      <c r="V232" s="180"/>
      <c r="W232" s="42"/>
      <c r="X232" s="43"/>
      <c r="Y232" s="43"/>
      <c r="Z232" s="44"/>
      <c r="AB232" s="42"/>
      <c r="AD232" s="181"/>
      <c r="AE232" s="42"/>
      <c r="AF232" s="182"/>
      <c r="AH232" s="42"/>
      <c r="AI232" s="183"/>
      <c r="AJ232" s="184"/>
      <c r="AK232" s="185"/>
      <c r="AL232" s="183"/>
      <c r="AM232" s="183"/>
      <c r="AN232" s="186"/>
      <c r="AO232" s="183"/>
      <c r="AP232" s="183"/>
      <c r="AQ232" s="183"/>
      <c r="AR232" s="183"/>
      <c r="AS232" s="186"/>
      <c r="AT232" s="182"/>
      <c r="AU232" s="182"/>
      <c r="AV232" s="182"/>
      <c r="AW232" s="182"/>
      <c r="AX232" s="182"/>
      <c r="AY232" s="182"/>
      <c r="AZ232" s="182"/>
      <c r="BA232" s="188"/>
      <c r="BB232" s="188"/>
      <c r="BC232" s="188"/>
      <c r="BD232" s="188"/>
      <c r="BE232" s="188"/>
      <c r="BF232" s="188"/>
      <c r="BG232" s="188"/>
      <c r="BH232" s="188"/>
      <c r="BI232" s="188"/>
      <c r="BJ232" s="188"/>
      <c r="BK232" s="188"/>
      <c r="BL232" s="188"/>
      <c r="BM232" s="188"/>
      <c r="BN232" s="188"/>
      <c r="BO232" s="188"/>
      <c r="BP232" s="189"/>
      <c r="BQ232" s="189"/>
      <c r="BR232" s="189"/>
      <c r="BS232" s="188"/>
      <c r="BT232" s="188"/>
      <c r="BU232" s="188"/>
      <c r="BV232" s="188"/>
      <c r="BW232" s="189"/>
      <c r="BX232" s="188"/>
      <c r="BY232" s="188"/>
      <c r="BZ232" s="189"/>
      <c r="CA232" s="189"/>
      <c r="CB232" s="189"/>
    </row>
    <row r="233" spans="18:80" s="45" customFormat="1" x14ac:dyDescent="0.2">
      <c r="R233" s="180"/>
      <c r="T233" s="180"/>
      <c r="V233" s="180"/>
      <c r="W233" s="42"/>
      <c r="X233" s="43"/>
      <c r="Y233" s="43"/>
      <c r="Z233" s="44"/>
      <c r="AB233" s="42"/>
      <c r="AD233" s="181"/>
      <c r="AE233" s="42"/>
      <c r="AF233" s="182"/>
      <c r="AH233" s="42"/>
      <c r="AI233" s="183"/>
      <c r="AJ233" s="184"/>
      <c r="AK233" s="185"/>
      <c r="AL233" s="183"/>
      <c r="AM233" s="183"/>
      <c r="AN233" s="186"/>
      <c r="AO233" s="183"/>
      <c r="AP233" s="183"/>
      <c r="AQ233" s="183"/>
      <c r="AR233" s="183"/>
      <c r="AS233" s="186"/>
      <c r="AT233" s="182"/>
      <c r="AU233" s="182"/>
      <c r="AV233" s="182"/>
      <c r="AW233" s="182"/>
      <c r="AX233" s="182"/>
      <c r="AY233" s="182"/>
      <c r="AZ233" s="182"/>
      <c r="BA233" s="188"/>
      <c r="BB233" s="188"/>
      <c r="BC233" s="188"/>
      <c r="BD233" s="188"/>
      <c r="BE233" s="188"/>
      <c r="BF233" s="188"/>
      <c r="BG233" s="188"/>
      <c r="BH233" s="188"/>
      <c r="BI233" s="188"/>
      <c r="BJ233" s="188"/>
      <c r="BK233" s="188"/>
      <c r="BL233" s="188"/>
      <c r="BM233" s="188"/>
      <c r="BN233" s="188"/>
      <c r="BO233" s="188"/>
      <c r="BP233" s="189"/>
      <c r="BQ233" s="189"/>
      <c r="BR233" s="189"/>
      <c r="BS233" s="188"/>
      <c r="BT233" s="188"/>
      <c r="BU233" s="188"/>
      <c r="BV233" s="188"/>
      <c r="BW233" s="189"/>
      <c r="BX233" s="188"/>
      <c r="BY233" s="188"/>
      <c r="BZ233" s="189"/>
      <c r="CA233" s="189"/>
      <c r="CB233" s="189"/>
    </row>
    <row r="234" spans="18:80" s="45" customFormat="1" x14ac:dyDescent="0.2">
      <c r="R234" s="180"/>
      <c r="T234" s="180"/>
      <c r="V234" s="180"/>
      <c r="W234" s="42"/>
      <c r="X234" s="43"/>
      <c r="Y234" s="43"/>
      <c r="Z234" s="44"/>
      <c r="AB234" s="42"/>
      <c r="AD234" s="181"/>
      <c r="AE234" s="42"/>
      <c r="AF234" s="182"/>
      <c r="AH234" s="42"/>
      <c r="AI234" s="183"/>
      <c r="AJ234" s="184"/>
      <c r="AK234" s="185"/>
      <c r="AL234" s="183"/>
      <c r="AM234" s="183"/>
      <c r="AN234" s="186"/>
      <c r="AO234" s="183"/>
      <c r="AP234" s="183"/>
      <c r="AQ234" s="183"/>
      <c r="AR234" s="183"/>
      <c r="AS234" s="186"/>
      <c r="AT234" s="182"/>
      <c r="AU234" s="182"/>
      <c r="AV234" s="182"/>
      <c r="AW234" s="182"/>
      <c r="AX234" s="182"/>
      <c r="AY234" s="182"/>
      <c r="AZ234" s="182"/>
      <c r="BA234" s="188"/>
      <c r="BB234" s="188"/>
      <c r="BC234" s="188"/>
      <c r="BD234" s="188"/>
      <c r="BE234" s="188"/>
      <c r="BF234" s="188"/>
      <c r="BG234" s="188"/>
      <c r="BH234" s="188"/>
      <c r="BI234" s="188"/>
      <c r="BJ234" s="188"/>
      <c r="BK234" s="188"/>
      <c r="BL234" s="188"/>
      <c r="BM234" s="188"/>
      <c r="BN234" s="188"/>
      <c r="BO234" s="188"/>
      <c r="BP234" s="189"/>
      <c r="BQ234" s="189"/>
      <c r="BR234" s="189"/>
      <c r="BS234" s="188"/>
      <c r="BT234" s="188"/>
      <c r="BU234" s="188"/>
      <c r="BV234" s="188"/>
      <c r="BW234" s="189"/>
      <c r="BX234" s="188"/>
      <c r="BY234" s="188"/>
      <c r="BZ234" s="189"/>
      <c r="CA234" s="189"/>
      <c r="CB234" s="189"/>
    </row>
    <row r="235" spans="18:80" s="45" customFormat="1" x14ac:dyDescent="0.2">
      <c r="R235" s="180"/>
      <c r="T235" s="180"/>
      <c r="V235" s="180"/>
      <c r="W235" s="42"/>
      <c r="X235" s="43"/>
      <c r="Y235" s="43"/>
      <c r="Z235" s="44"/>
      <c r="AB235" s="42"/>
      <c r="AD235" s="181"/>
      <c r="AE235" s="42"/>
      <c r="AF235" s="182"/>
      <c r="AH235" s="42"/>
      <c r="AI235" s="183"/>
      <c r="AJ235" s="184"/>
      <c r="AK235" s="185"/>
      <c r="AL235" s="183"/>
      <c r="AM235" s="183"/>
      <c r="AN235" s="186"/>
      <c r="AO235" s="183"/>
      <c r="AP235" s="183"/>
      <c r="AQ235" s="183"/>
      <c r="AR235" s="183"/>
      <c r="AS235" s="186"/>
      <c r="AT235" s="182"/>
      <c r="AU235" s="182"/>
      <c r="AV235" s="182"/>
      <c r="AW235" s="182"/>
      <c r="AX235" s="182"/>
      <c r="AY235" s="182"/>
      <c r="AZ235" s="182"/>
      <c r="BA235" s="188"/>
      <c r="BB235" s="188"/>
      <c r="BC235" s="188"/>
      <c r="BD235" s="188"/>
      <c r="BE235" s="188"/>
      <c r="BF235" s="188"/>
      <c r="BG235" s="188"/>
      <c r="BH235" s="188"/>
      <c r="BI235" s="188"/>
      <c r="BJ235" s="188"/>
      <c r="BK235" s="188"/>
      <c r="BL235" s="188"/>
      <c r="BM235" s="188"/>
      <c r="BN235" s="188"/>
      <c r="BO235" s="188"/>
      <c r="BP235" s="189"/>
      <c r="BQ235" s="189"/>
      <c r="BR235" s="189"/>
      <c r="BS235" s="188"/>
      <c r="BT235" s="188"/>
      <c r="BU235" s="188"/>
      <c r="BV235" s="188"/>
      <c r="BW235" s="189"/>
      <c r="BX235" s="188"/>
      <c r="BY235" s="188"/>
      <c r="BZ235" s="189"/>
      <c r="CA235" s="189"/>
      <c r="CB235" s="189"/>
    </row>
    <row r="236" spans="18:80" s="45" customFormat="1" x14ac:dyDescent="0.2">
      <c r="R236" s="180"/>
      <c r="T236" s="180"/>
      <c r="V236" s="180"/>
      <c r="W236" s="42"/>
      <c r="X236" s="43"/>
      <c r="Y236" s="43"/>
      <c r="Z236" s="44"/>
      <c r="AB236" s="42"/>
      <c r="AD236" s="181"/>
      <c r="AE236" s="42"/>
      <c r="AF236" s="182"/>
      <c r="AH236" s="42"/>
      <c r="AI236" s="183"/>
      <c r="AJ236" s="184"/>
      <c r="AK236" s="185"/>
      <c r="AL236" s="183"/>
      <c r="AM236" s="183"/>
      <c r="AN236" s="186"/>
      <c r="AO236" s="183"/>
      <c r="AP236" s="183"/>
      <c r="AQ236" s="183"/>
      <c r="AR236" s="183"/>
      <c r="AS236" s="186"/>
      <c r="AT236" s="182"/>
      <c r="AU236" s="182"/>
      <c r="AV236" s="182"/>
      <c r="AW236" s="182"/>
      <c r="AX236" s="182"/>
      <c r="AY236" s="182"/>
      <c r="AZ236" s="182"/>
      <c r="BA236" s="188"/>
      <c r="BB236" s="188"/>
      <c r="BC236" s="188"/>
      <c r="BD236" s="188"/>
      <c r="BE236" s="188"/>
      <c r="BF236" s="188"/>
      <c r="BG236" s="188"/>
      <c r="BH236" s="188"/>
      <c r="BI236" s="188"/>
      <c r="BJ236" s="188"/>
      <c r="BK236" s="188"/>
      <c r="BL236" s="188"/>
      <c r="BM236" s="188"/>
      <c r="BN236" s="188"/>
      <c r="BO236" s="188"/>
      <c r="BP236" s="189"/>
      <c r="BQ236" s="189"/>
      <c r="BR236" s="189"/>
      <c r="BS236" s="188"/>
      <c r="BT236" s="188"/>
      <c r="BU236" s="188"/>
      <c r="BV236" s="188"/>
      <c r="BW236" s="189"/>
      <c r="BX236" s="188"/>
      <c r="BY236" s="188"/>
      <c r="BZ236" s="189"/>
      <c r="CA236" s="189"/>
      <c r="CB236" s="189"/>
    </row>
    <row r="237" spans="18:80" s="45" customFormat="1" x14ac:dyDescent="0.2">
      <c r="R237" s="180"/>
      <c r="T237" s="180"/>
      <c r="V237" s="180"/>
      <c r="W237" s="42"/>
      <c r="X237" s="43"/>
      <c r="Y237" s="43"/>
      <c r="Z237" s="44"/>
      <c r="AB237" s="42"/>
      <c r="AD237" s="181"/>
      <c r="AE237" s="42"/>
      <c r="AF237" s="182"/>
      <c r="AH237" s="42"/>
      <c r="AI237" s="183"/>
      <c r="AJ237" s="184"/>
      <c r="AK237" s="185"/>
      <c r="AL237" s="183"/>
      <c r="AM237" s="183"/>
      <c r="AN237" s="186"/>
      <c r="AO237" s="183"/>
      <c r="AP237" s="183"/>
      <c r="AQ237" s="183"/>
      <c r="AR237" s="183"/>
      <c r="AS237" s="186"/>
      <c r="AT237" s="182"/>
      <c r="AU237" s="182"/>
      <c r="AV237" s="182"/>
      <c r="AW237" s="182"/>
      <c r="AX237" s="182"/>
      <c r="AY237" s="182"/>
      <c r="AZ237" s="182"/>
      <c r="BA237" s="188"/>
      <c r="BB237" s="188"/>
      <c r="BC237" s="188"/>
      <c r="BD237" s="188"/>
      <c r="BE237" s="188"/>
      <c r="BF237" s="188"/>
      <c r="BG237" s="188"/>
      <c r="BH237" s="188"/>
      <c r="BI237" s="188"/>
      <c r="BJ237" s="188"/>
      <c r="BK237" s="188"/>
      <c r="BL237" s="188"/>
      <c r="BM237" s="188"/>
      <c r="BN237" s="188"/>
      <c r="BO237" s="188"/>
      <c r="BP237" s="189"/>
      <c r="BQ237" s="189"/>
      <c r="BR237" s="189"/>
      <c r="BS237" s="188"/>
      <c r="BT237" s="188"/>
      <c r="BU237" s="188"/>
      <c r="BV237" s="188"/>
      <c r="BW237" s="189"/>
      <c r="BX237" s="188"/>
      <c r="BY237" s="188"/>
      <c r="BZ237" s="189"/>
      <c r="CA237" s="189"/>
      <c r="CB237" s="189"/>
    </row>
    <row r="238" spans="18:80" s="45" customFormat="1" x14ac:dyDescent="0.2">
      <c r="R238" s="180"/>
      <c r="T238" s="180"/>
      <c r="V238" s="180"/>
      <c r="W238" s="42"/>
      <c r="X238" s="43"/>
      <c r="Y238" s="43"/>
      <c r="Z238" s="44"/>
      <c r="AB238" s="42"/>
      <c r="AD238" s="181"/>
      <c r="AE238" s="42"/>
      <c r="AF238" s="182"/>
      <c r="AH238" s="42"/>
      <c r="AI238" s="183"/>
      <c r="AJ238" s="184"/>
      <c r="AK238" s="185"/>
      <c r="AL238" s="183"/>
      <c r="AM238" s="183"/>
      <c r="AN238" s="186"/>
      <c r="AO238" s="183"/>
      <c r="AP238" s="183"/>
      <c r="AQ238" s="183"/>
      <c r="AR238" s="183"/>
      <c r="AS238" s="186"/>
      <c r="AT238" s="182"/>
      <c r="AU238" s="182"/>
      <c r="AV238" s="182"/>
      <c r="AW238" s="182"/>
      <c r="AX238" s="182"/>
      <c r="AY238" s="182"/>
      <c r="AZ238" s="182"/>
      <c r="BA238" s="188"/>
      <c r="BB238" s="188"/>
      <c r="BC238" s="188"/>
      <c r="BD238" s="188"/>
      <c r="BE238" s="188"/>
      <c r="BF238" s="188"/>
      <c r="BG238" s="188"/>
      <c r="BH238" s="188"/>
      <c r="BI238" s="188"/>
      <c r="BJ238" s="188"/>
      <c r="BK238" s="188"/>
      <c r="BL238" s="188"/>
      <c r="BM238" s="188"/>
      <c r="BN238" s="188"/>
      <c r="BO238" s="188"/>
      <c r="BP238" s="189"/>
      <c r="BQ238" s="189"/>
      <c r="BR238" s="189"/>
      <c r="BS238" s="188"/>
      <c r="BT238" s="188"/>
      <c r="BU238" s="188"/>
      <c r="BV238" s="188"/>
      <c r="BW238" s="189"/>
      <c r="BX238" s="188"/>
      <c r="BY238" s="188"/>
      <c r="BZ238" s="189"/>
      <c r="CA238" s="189"/>
      <c r="CB238" s="189"/>
    </row>
    <row r="239" spans="18:80" s="45" customFormat="1" x14ac:dyDescent="0.2">
      <c r="R239" s="180"/>
      <c r="T239" s="180"/>
      <c r="V239" s="180"/>
      <c r="W239" s="42"/>
      <c r="X239" s="43"/>
      <c r="Y239" s="43"/>
      <c r="Z239" s="44"/>
      <c r="AB239" s="42"/>
      <c r="AD239" s="181"/>
      <c r="AE239" s="42"/>
      <c r="AF239" s="182"/>
      <c r="AH239" s="42"/>
      <c r="AI239" s="183"/>
      <c r="AJ239" s="184"/>
      <c r="AK239" s="185"/>
      <c r="AL239" s="183"/>
      <c r="AM239" s="183"/>
      <c r="AN239" s="186"/>
      <c r="AO239" s="183"/>
      <c r="AP239" s="183"/>
      <c r="AQ239" s="183"/>
      <c r="AR239" s="183"/>
      <c r="AS239" s="186"/>
      <c r="AT239" s="182"/>
      <c r="AU239" s="182"/>
      <c r="AV239" s="182"/>
      <c r="AW239" s="182"/>
      <c r="AX239" s="182"/>
      <c r="AY239" s="182"/>
      <c r="AZ239" s="182"/>
      <c r="BA239" s="188"/>
      <c r="BB239" s="188"/>
      <c r="BC239" s="188"/>
      <c r="BD239" s="188"/>
      <c r="BE239" s="188"/>
      <c r="BF239" s="188"/>
      <c r="BG239" s="188"/>
      <c r="BH239" s="188"/>
      <c r="BI239" s="188"/>
      <c r="BJ239" s="188"/>
      <c r="BK239" s="188"/>
      <c r="BL239" s="188"/>
      <c r="BM239" s="188"/>
      <c r="BN239" s="188"/>
      <c r="BO239" s="188"/>
      <c r="BP239" s="189"/>
      <c r="BQ239" s="189"/>
      <c r="BR239" s="189"/>
      <c r="BS239" s="188"/>
      <c r="BT239" s="188"/>
      <c r="BU239" s="188"/>
      <c r="BV239" s="188"/>
      <c r="BW239" s="189"/>
      <c r="BX239" s="188"/>
      <c r="BY239" s="188"/>
      <c r="BZ239" s="189"/>
      <c r="CA239" s="189"/>
      <c r="CB239" s="189"/>
    </row>
    <row r="240" spans="18:80" s="45" customFormat="1" x14ac:dyDescent="0.2">
      <c r="R240" s="180"/>
      <c r="T240" s="180"/>
      <c r="V240" s="180"/>
      <c r="W240" s="42"/>
      <c r="X240" s="43"/>
      <c r="Y240" s="43"/>
      <c r="Z240" s="44"/>
      <c r="AB240" s="42"/>
      <c r="AD240" s="181"/>
      <c r="AE240" s="42"/>
      <c r="AF240" s="182"/>
      <c r="AH240" s="42"/>
      <c r="AI240" s="183"/>
      <c r="AJ240" s="184"/>
      <c r="AK240" s="185"/>
      <c r="AL240" s="183"/>
      <c r="AM240" s="183"/>
      <c r="AN240" s="186"/>
      <c r="AO240" s="183"/>
      <c r="AP240" s="183"/>
      <c r="AQ240" s="183"/>
      <c r="AR240" s="183"/>
      <c r="AS240" s="186"/>
      <c r="AT240" s="182"/>
      <c r="AU240" s="182"/>
      <c r="AV240" s="182"/>
      <c r="AW240" s="182"/>
      <c r="AX240" s="182"/>
      <c r="AY240" s="182"/>
      <c r="AZ240" s="182"/>
      <c r="BA240" s="188"/>
      <c r="BB240" s="188"/>
      <c r="BC240" s="188"/>
      <c r="BD240" s="188"/>
      <c r="BE240" s="188"/>
      <c r="BF240" s="188"/>
      <c r="BG240" s="188"/>
      <c r="BH240" s="188"/>
      <c r="BI240" s="188"/>
      <c r="BJ240" s="188"/>
      <c r="BK240" s="188"/>
      <c r="BL240" s="188"/>
      <c r="BM240" s="188"/>
      <c r="BN240" s="188"/>
      <c r="BO240" s="188"/>
      <c r="BP240" s="189"/>
      <c r="BQ240" s="189"/>
      <c r="BR240" s="189"/>
      <c r="BS240" s="188"/>
      <c r="BT240" s="188"/>
      <c r="BU240" s="188"/>
      <c r="BV240" s="188"/>
      <c r="BW240" s="189"/>
      <c r="BX240" s="188"/>
      <c r="BY240" s="188"/>
      <c r="BZ240" s="189"/>
      <c r="CA240" s="189"/>
      <c r="CB240" s="189"/>
    </row>
    <row r="241" spans="18:80" s="45" customFormat="1" x14ac:dyDescent="0.2">
      <c r="R241" s="180"/>
      <c r="T241" s="180"/>
      <c r="V241" s="180"/>
      <c r="W241" s="42"/>
      <c r="X241" s="43"/>
      <c r="Y241" s="43"/>
      <c r="Z241" s="44"/>
      <c r="AB241" s="42"/>
      <c r="AD241" s="181"/>
      <c r="AE241" s="42"/>
      <c r="AF241" s="182"/>
      <c r="AH241" s="42"/>
      <c r="AI241" s="183"/>
      <c r="AJ241" s="184"/>
      <c r="AK241" s="185"/>
      <c r="AL241" s="183"/>
      <c r="AM241" s="183"/>
      <c r="AN241" s="186"/>
      <c r="AO241" s="183"/>
      <c r="AP241" s="183"/>
      <c r="AQ241" s="183"/>
      <c r="AR241" s="183"/>
      <c r="AS241" s="186"/>
      <c r="AT241" s="182"/>
      <c r="AU241" s="182"/>
      <c r="AV241" s="182"/>
      <c r="AW241" s="182"/>
      <c r="AX241" s="182"/>
      <c r="AY241" s="182"/>
      <c r="AZ241" s="182"/>
      <c r="BA241" s="188"/>
      <c r="BB241" s="188"/>
      <c r="BC241" s="188"/>
      <c r="BD241" s="188"/>
      <c r="BE241" s="188"/>
      <c r="BF241" s="188"/>
      <c r="BG241" s="188"/>
      <c r="BH241" s="188"/>
      <c r="BI241" s="188"/>
      <c r="BJ241" s="188"/>
      <c r="BK241" s="188"/>
      <c r="BL241" s="188"/>
      <c r="BM241" s="188"/>
      <c r="BN241" s="188"/>
      <c r="BO241" s="188"/>
      <c r="BP241" s="189"/>
      <c r="BQ241" s="189"/>
      <c r="BR241" s="189"/>
      <c r="BS241" s="188"/>
      <c r="BT241" s="188"/>
      <c r="BU241" s="188"/>
      <c r="BV241" s="188"/>
      <c r="BW241" s="189"/>
      <c r="BX241" s="188"/>
      <c r="BY241" s="188"/>
      <c r="BZ241" s="189"/>
      <c r="CA241" s="189"/>
      <c r="CB241" s="189"/>
    </row>
    <row r="242" spans="18:80" s="45" customFormat="1" x14ac:dyDescent="0.2">
      <c r="R242" s="180"/>
      <c r="T242" s="180"/>
      <c r="V242" s="180"/>
      <c r="W242" s="42"/>
      <c r="X242" s="43"/>
      <c r="Y242" s="43"/>
      <c r="Z242" s="44"/>
      <c r="AB242" s="42"/>
      <c r="AD242" s="181"/>
      <c r="AE242" s="42"/>
      <c r="AF242" s="182"/>
      <c r="AH242" s="42"/>
      <c r="AI242" s="183"/>
      <c r="AJ242" s="184"/>
      <c r="AK242" s="185"/>
      <c r="AL242" s="183"/>
      <c r="AM242" s="183"/>
      <c r="AN242" s="186"/>
      <c r="AO242" s="183"/>
      <c r="AP242" s="183"/>
      <c r="AQ242" s="183"/>
      <c r="AR242" s="183"/>
      <c r="AS242" s="186"/>
      <c r="AT242" s="182"/>
      <c r="AU242" s="182"/>
      <c r="AV242" s="182"/>
      <c r="AW242" s="182"/>
      <c r="AX242" s="182"/>
      <c r="AY242" s="182"/>
      <c r="AZ242" s="182"/>
      <c r="BA242" s="188"/>
      <c r="BB242" s="188"/>
      <c r="BC242" s="188"/>
      <c r="BD242" s="188"/>
      <c r="BE242" s="188"/>
      <c r="BF242" s="188"/>
      <c r="BG242" s="188"/>
      <c r="BH242" s="188"/>
      <c r="BI242" s="188"/>
      <c r="BJ242" s="188"/>
      <c r="BK242" s="188"/>
      <c r="BL242" s="188"/>
      <c r="BM242" s="188"/>
      <c r="BN242" s="188"/>
      <c r="BO242" s="188"/>
      <c r="BP242" s="189"/>
      <c r="BQ242" s="189"/>
      <c r="BR242" s="189"/>
      <c r="BS242" s="188"/>
      <c r="BT242" s="188"/>
      <c r="BU242" s="188"/>
      <c r="BV242" s="188"/>
      <c r="BW242" s="189"/>
      <c r="BX242" s="188"/>
      <c r="BY242" s="188"/>
      <c r="BZ242" s="189"/>
      <c r="CA242" s="189"/>
      <c r="CB242" s="189"/>
    </row>
    <row r="243" spans="18:80" s="45" customFormat="1" x14ac:dyDescent="0.2">
      <c r="R243" s="180"/>
      <c r="T243" s="180"/>
      <c r="V243" s="180"/>
      <c r="W243" s="42"/>
      <c r="X243" s="43"/>
      <c r="Y243" s="43"/>
      <c r="Z243" s="44"/>
      <c r="AB243" s="42"/>
      <c r="AD243" s="181"/>
      <c r="AE243" s="42"/>
      <c r="AF243" s="182"/>
      <c r="AH243" s="42"/>
      <c r="AI243" s="183"/>
      <c r="AJ243" s="184"/>
      <c r="AK243" s="185"/>
      <c r="AL243" s="183"/>
      <c r="AM243" s="183"/>
      <c r="AN243" s="186"/>
      <c r="AO243" s="183"/>
      <c r="AP243" s="183"/>
      <c r="AQ243" s="183"/>
      <c r="AR243" s="183"/>
      <c r="AS243" s="186"/>
      <c r="AT243" s="182"/>
      <c r="AU243" s="182"/>
      <c r="AV243" s="182"/>
      <c r="AW243" s="182"/>
      <c r="AX243" s="182"/>
      <c r="AY243" s="182"/>
      <c r="AZ243" s="182"/>
      <c r="BA243" s="188"/>
      <c r="BB243" s="188"/>
      <c r="BC243" s="188"/>
      <c r="BD243" s="188"/>
      <c r="BE243" s="188"/>
      <c r="BF243" s="188"/>
      <c r="BG243" s="188"/>
      <c r="BH243" s="188"/>
      <c r="BI243" s="188"/>
      <c r="BJ243" s="188"/>
      <c r="BK243" s="188"/>
      <c r="BL243" s="188"/>
      <c r="BM243" s="188"/>
      <c r="BN243" s="188"/>
      <c r="BO243" s="188"/>
      <c r="BP243" s="189"/>
      <c r="BQ243" s="189"/>
      <c r="BR243" s="189"/>
      <c r="BS243" s="188"/>
      <c r="BT243" s="188"/>
      <c r="BU243" s="188"/>
      <c r="BV243" s="188"/>
      <c r="BW243" s="189"/>
      <c r="BX243" s="188"/>
      <c r="BY243" s="188"/>
      <c r="BZ243" s="189"/>
      <c r="CA243" s="189"/>
      <c r="CB243" s="189"/>
    </row>
    <row r="244" spans="18:80" s="45" customFormat="1" x14ac:dyDescent="0.2">
      <c r="R244" s="180"/>
      <c r="T244" s="180"/>
      <c r="V244" s="180"/>
      <c r="W244" s="42"/>
      <c r="X244" s="43"/>
      <c r="Y244" s="43"/>
      <c r="Z244" s="44"/>
      <c r="AB244" s="42"/>
      <c r="AD244" s="181"/>
      <c r="AE244" s="42"/>
      <c r="AF244" s="182"/>
      <c r="AH244" s="42"/>
      <c r="AI244" s="183"/>
      <c r="AJ244" s="184"/>
      <c r="AK244" s="185"/>
      <c r="AL244" s="183"/>
      <c r="AM244" s="183"/>
      <c r="AN244" s="186"/>
      <c r="AO244" s="183"/>
      <c r="AP244" s="183"/>
      <c r="AQ244" s="183"/>
      <c r="AR244" s="183"/>
      <c r="AS244" s="186"/>
      <c r="AT244" s="182"/>
      <c r="AU244" s="182"/>
      <c r="AV244" s="182"/>
      <c r="AW244" s="182"/>
      <c r="AX244" s="182"/>
      <c r="AY244" s="182"/>
      <c r="AZ244" s="182"/>
      <c r="BA244" s="188"/>
      <c r="BB244" s="188"/>
      <c r="BC244" s="188"/>
      <c r="BD244" s="188"/>
      <c r="BE244" s="188"/>
      <c r="BF244" s="188"/>
      <c r="BG244" s="188"/>
      <c r="BH244" s="188"/>
      <c r="BI244" s="188"/>
      <c r="BJ244" s="188"/>
      <c r="BK244" s="188"/>
      <c r="BL244" s="188"/>
      <c r="BM244" s="188"/>
      <c r="BN244" s="188"/>
      <c r="BO244" s="188"/>
      <c r="BP244" s="189"/>
      <c r="BQ244" s="189"/>
      <c r="BR244" s="189"/>
      <c r="BS244" s="188"/>
      <c r="BT244" s="188"/>
      <c r="BU244" s="188"/>
      <c r="BV244" s="188"/>
      <c r="BW244" s="189"/>
      <c r="BX244" s="188"/>
      <c r="BY244" s="188"/>
      <c r="BZ244" s="189"/>
      <c r="CA244" s="189"/>
      <c r="CB244" s="189"/>
    </row>
    <row r="245" spans="18:80" s="45" customFormat="1" x14ac:dyDescent="0.2">
      <c r="R245" s="180"/>
      <c r="T245" s="180"/>
      <c r="V245" s="180"/>
      <c r="W245" s="42"/>
      <c r="X245" s="43"/>
      <c r="Y245" s="43"/>
      <c r="Z245" s="44"/>
      <c r="AB245" s="42"/>
      <c r="AD245" s="181"/>
      <c r="AE245" s="42"/>
      <c r="AF245" s="182"/>
      <c r="AH245" s="42"/>
      <c r="AI245" s="183"/>
      <c r="AJ245" s="184"/>
      <c r="AK245" s="185"/>
      <c r="AL245" s="183"/>
      <c r="AM245" s="183"/>
      <c r="AN245" s="186"/>
      <c r="AO245" s="183"/>
      <c r="AP245" s="183"/>
      <c r="AQ245" s="183"/>
      <c r="AR245" s="183"/>
      <c r="AS245" s="186"/>
      <c r="AT245" s="182"/>
      <c r="AU245" s="182"/>
      <c r="AV245" s="182"/>
      <c r="AW245" s="182"/>
      <c r="AX245" s="182"/>
      <c r="AY245" s="182"/>
      <c r="AZ245" s="182"/>
      <c r="BA245" s="188"/>
      <c r="BB245" s="188"/>
      <c r="BC245" s="188"/>
      <c r="BD245" s="188"/>
      <c r="BE245" s="188"/>
      <c r="BF245" s="188"/>
      <c r="BG245" s="188"/>
      <c r="BH245" s="188"/>
      <c r="BI245" s="188"/>
      <c r="BJ245" s="188"/>
      <c r="BK245" s="188"/>
      <c r="BL245" s="188"/>
      <c r="BM245" s="188"/>
      <c r="BN245" s="188"/>
      <c r="BO245" s="188"/>
      <c r="BP245" s="189"/>
      <c r="BQ245" s="189"/>
      <c r="BR245" s="189"/>
      <c r="BS245" s="188"/>
      <c r="BT245" s="188"/>
      <c r="BU245" s="188"/>
      <c r="BV245" s="188"/>
      <c r="BW245" s="189"/>
      <c r="BX245" s="188"/>
      <c r="BY245" s="188"/>
      <c r="BZ245" s="189"/>
      <c r="CA245" s="189"/>
      <c r="CB245" s="189"/>
    </row>
    <row r="246" spans="18:80" s="45" customFormat="1" x14ac:dyDescent="0.2">
      <c r="R246" s="180"/>
      <c r="T246" s="180"/>
      <c r="V246" s="180"/>
      <c r="W246" s="42"/>
      <c r="X246" s="43"/>
      <c r="Y246" s="43"/>
      <c r="Z246" s="44"/>
      <c r="AB246" s="42"/>
      <c r="AD246" s="181"/>
      <c r="AE246" s="42"/>
      <c r="AF246" s="182"/>
      <c r="AH246" s="42"/>
      <c r="AI246" s="183"/>
      <c r="AJ246" s="184"/>
      <c r="AK246" s="185"/>
      <c r="AL246" s="183"/>
      <c r="AM246" s="183"/>
      <c r="AN246" s="186"/>
      <c r="AO246" s="183"/>
      <c r="AP246" s="183"/>
      <c r="AQ246" s="183"/>
      <c r="AR246" s="183"/>
      <c r="AS246" s="186"/>
      <c r="AT246" s="182"/>
      <c r="AU246" s="182"/>
      <c r="AV246" s="182"/>
      <c r="AW246" s="182"/>
      <c r="AX246" s="182"/>
      <c r="AY246" s="182"/>
      <c r="AZ246" s="182"/>
      <c r="BA246" s="188"/>
      <c r="BB246" s="188"/>
      <c r="BC246" s="188"/>
      <c r="BD246" s="188"/>
      <c r="BE246" s="188"/>
      <c r="BF246" s="188"/>
      <c r="BG246" s="188"/>
      <c r="BH246" s="188"/>
      <c r="BI246" s="188"/>
      <c r="BJ246" s="188"/>
      <c r="BK246" s="188"/>
      <c r="BL246" s="188"/>
      <c r="BM246" s="188"/>
      <c r="BN246" s="188"/>
      <c r="BO246" s="188"/>
      <c r="BP246" s="189"/>
      <c r="BQ246" s="189"/>
      <c r="BR246" s="189"/>
      <c r="BS246" s="188"/>
      <c r="BT246" s="188"/>
      <c r="BU246" s="188"/>
      <c r="BV246" s="188"/>
      <c r="BW246" s="189"/>
      <c r="BX246" s="188"/>
      <c r="BY246" s="188"/>
      <c r="BZ246" s="189"/>
      <c r="CA246" s="189"/>
      <c r="CB246" s="189"/>
    </row>
    <row r="247" spans="18:80" s="45" customFormat="1" x14ac:dyDescent="0.2">
      <c r="R247" s="180"/>
      <c r="T247" s="180"/>
      <c r="V247" s="180"/>
      <c r="W247" s="42"/>
      <c r="X247" s="43"/>
      <c r="Y247" s="43"/>
      <c r="Z247" s="44"/>
      <c r="AB247" s="42"/>
      <c r="AD247" s="181"/>
      <c r="AE247" s="42"/>
      <c r="AF247" s="182"/>
      <c r="AH247" s="42"/>
      <c r="AI247" s="183"/>
      <c r="AJ247" s="184"/>
      <c r="AK247" s="185"/>
      <c r="AL247" s="183"/>
      <c r="AM247" s="183"/>
      <c r="AN247" s="186"/>
      <c r="AO247" s="183"/>
      <c r="AP247" s="183"/>
      <c r="AQ247" s="183"/>
      <c r="AR247" s="183"/>
      <c r="AS247" s="186"/>
      <c r="AT247" s="182"/>
      <c r="AU247" s="182"/>
      <c r="AV247" s="182"/>
      <c r="AW247" s="182"/>
      <c r="AX247" s="182"/>
      <c r="AY247" s="182"/>
      <c r="AZ247" s="182"/>
      <c r="BA247" s="188"/>
      <c r="BB247" s="188"/>
      <c r="BC247" s="188"/>
      <c r="BD247" s="188"/>
      <c r="BE247" s="188"/>
      <c r="BF247" s="188"/>
      <c r="BG247" s="188"/>
      <c r="BH247" s="188"/>
      <c r="BI247" s="188"/>
      <c r="BJ247" s="188"/>
      <c r="BK247" s="188"/>
      <c r="BL247" s="188"/>
      <c r="BM247" s="188"/>
      <c r="BN247" s="188"/>
      <c r="BO247" s="188"/>
      <c r="BP247" s="189"/>
      <c r="BQ247" s="189"/>
      <c r="BR247" s="189"/>
      <c r="BS247" s="188"/>
      <c r="BT247" s="188"/>
      <c r="BU247" s="188"/>
      <c r="BV247" s="188"/>
      <c r="BW247" s="189"/>
      <c r="BX247" s="188"/>
      <c r="BY247" s="188"/>
      <c r="BZ247" s="189"/>
      <c r="CA247" s="189"/>
      <c r="CB247" s="189"/>
    </row>
    <row r="248" spans="18:80" s="45" customFormat="1" x14ac:dyDescent="0.2">
      <c r="R248" s="180"/>
      <c r="T248" s="180"/>
      <c r="V248" s="180"/>
      <c r="W248" s="42"/>
      <c r="X248" s="43"/>
      <c r="Y248" s="43"/>
      <c r="Z248" s="44"/>
      <c r="AB248" s="42"/>
      <c r="AD248" s="181"/>
      <c r="AE248" s="42"/>
      <c r="AF248" s="182"/>
      <c r="AH248" s="42"/>
      <c r="AI248" s="183"/>
      <c r="AJ248" s="184"/>
      <c r="AK248" s="185"/>
      <c r="AL248" s="183"/>
      <c r="AM248" s="183"/>
      <c r="AN248" s="186"/>
      <c r="AO248" s="183"/>
      <c r="AP248" s="183"/>
      <c r="AQ248" s="183"/>
      <c r="AR248" s="183"/>
      <c r="AS248" s="186"/>
      <c r="AT248" s="182"/>
      <c r="AU248" s="182"/>
      <c r="AV248" s="182"/>
      <c r="AW248" s="182"/>
      <c r="AX248" s="182"/>
      <c r="AY248" s="182"/>
      <c r="AZ248" s="182"/>
      <c r="BA248" s="188"/>
      <c r="BB248" s="188"/>
      <c r="BC248" s="188"/>
      <c r="BD248" s="188"/>
      <c r="BE248" s="188"/>
      <c r="BF248" s="188"/>
      <c r="BG248" s="188"/>
      <c r="BH248" s="188"/>
      <c r="BI248" s="188"/>
      <c r="BJ248" s="188"/>
      <c r="BK248" s="188"/>
      <c r="BL248" s="188"/>
      <c r="BM248" s="188"/>
      <c r="BN248" s="188"/>
      <c r="BO248" s="188"/>
      <c r="BP248" s="189"/>
      <c r="BQ248" s="189"/>
      <c r="BR248" s="189"/>
      <c r="BS248" s="188"/>
      <c r="BT248" s="188"/>
      <c r="BU248" s="188"/>
      <c r="BV248" s="188"/>
      <c r="BW248" s="189"/>
      <c r="BX248" s="188"/>
      <c r="BY248" s="188"/>
      <c r="BZ248" s="189"/>
      <c r="CA248" s="189"/>
      <c r="CB248" s="189"/>
    </row>
    <row r="249" spans="18:80" s="45" customFormat="1" x14ac:dyDescent="0.2">
      <c r="R249" s="180"/>
      <c r="T249" s="180"/>
      <c r="V249" s="180"/>
      <c r="W249" s="42"/>
      <c r="X249" s="43"/>
      <c r="Y249" s="43"/>
      <c r="Z249" s="44"/>
      <c r="AB249" s="42"/>
      <c r="AD249" s="181"/>
      <c r="AE249" s="42"/>
      <c r="AF249" s="182"/>
      <c r="AH249" s="42"/>
      <c r="AI249" s="183"/>
      <c r="AJ249" s="184"/>
      <c r="AK249" s="185"/>
      <c r="AL249" s="183"/>
      <c r="AM249" s="183"/>
      <c r="AN249" s="186"/>
      <c r="AO249" s="183"/>
      <c r="AP249" s="183"/>
      <c r="AQ249" s="183"/>
      <c r="AR249" s="183"/>
      <c r="AS249" s="186"/>
      <c r="AT249" s="182"/>
      <c r="AU249" s="182"/>
      <c r="AV249" s="182"/>
      <c r="AW249" s="182"/>
      <c r="AX249" s="182"/>
      <c r="AY249" s="182"/>
      <c r="AZ249" s="182"/>
      <c r="BA249" s="188"/>
      <c r="BB249" s="188"/>
      <c r="BC249" s="188"/>
      <c r="BD249" s="188"/>
      <c r="BE249" s="188"/>
      <c r="BF249" s="188"/>
      <c r="BG249" s="188"/>
      <c r="BH249" s="188"/>
      <c r="BI249" s="188"/>
      <c r="BJ249" s="188"/>
      <c r="BK249" s="188"/>
      <c r="BL249" s="188"/>
      <c r="BM249" s="188"/>
      <c r="BN249" s="188"/>
      <c r="BO249" s="188"/>
      <c r="BP249" s="189"/>
      <c r="BQ249" s="189"/>
      <c r="BR249" s="189"/>
      <c r="BS249" s="188"/>
      <c r="BT249" s="188"/>
      <c r="BU249" s="188"/>
      <c r="BV249" s="188"/>
      <c r="BW249" s="189"/>
      <c r="BX249" s="188"/>
      <c r="BY249" s="188"/>
      <c r="BZ249" s="189"/>
      <c r="CA249" s="189"/>
      <c r="CB249" s="189"/>
    </row>
    <row r="250" spans="18:80" s="45" customFormat="1" x14ac:dyDescent="0.2">
      <c r="R250" s="180"/>
      <c r="T250" s="180"/>
      <c r="V250" s="180"/>
      <c r="W250" s="42"/>
      <c r="X250" s="43"/>
      <c r="Y250" s="43"/>
      <c r="Z250" s="44"/>
      <c r="AB250" s="42"/>
      <c r="AD250" s="181"/>
      <c r="AE250" s="42"/>
      <c r="AF250" s="182"/>
      <c r="AH250" s="42"/>
      <c r="AI250" s="183"/>
      <c r="AJ250" s="184"/>
      <c r="AK250" s="185"/>
      <c r="AL250" s="183"/>
      <c r="AM250" s="183"/>
      <c r="AN250" s="186"/>
      <c r="AO250" s="183"/>
      <c r="AP250" s="183"/>
      <c r="AQ250" s="183"/>
      <c r="AR250" s="183"/>
      <c r="AS250" s="186"/>
      <c r="AT250" s="182"/>
      <c r="AU250" s="182"/>
      <c r="AV250" s="182"/>
      <c r="AW250" s="182"/>
      <c r="AX250" s="182"/>
      <c r="AY250" s="182"/>
      <c r="AZ250" s="182"/>
      <c r="BA250" s="188"/>
      <c r="BB250" s="188"/>
      <c r="BC250" s="188"/>
      <c r="BD250" s="188"/>
      <c r="BE250" s="188"/>
      <c r="BF250" s="188"/>
      <c r="BG250" s="188"/>
      <c r="BH250" s="188"/>
      <c r="BI250" s="188"/>
      <c r="BJ250" s="188"/>
      <c r="BK250" s="188"/>
      <c r="BL250" s="188"/>
      <c r="BM250" s="188"/>
      <c r="BN250" s="188"/>
      <c r="BO250" s="188"/>
      <c r="BP250" s="189"/>
      <c r="BQ250" s="189"/>
      <c r="BR250" s="189"/>
      <c r="BS250" s="188"/>
      <c r="BT250" s="188"/>
      <c r="BU250" s="188"/>
      <c r="BV250" s="188"/>
      <c r="BW250" s="189"/>
      <c r="BX250" s="188"/>
      <c r="BY250" s="188"/>
      <c r="BZ250" s="189"/>
      <c r="CA250" s="189"/>
      <c r="CB250" s="189"/>
    </row>
    <row r="251" spans="18:80" s="45" customFormat="1" x14ac:dyDescent="0.2">
      <c r="R251" s="180"/>
      <c r="T251" s="180"/>
      <c r="V251" s="180"/>
      <c r="W251" s="42"/>
      <c r="X251" s="43"/>
      <c r="Y251" s="43"/>
      <c r="Z251" s="44"/>
      <c r="AB251" s="42"/>
      <c r="AD251" s="181"/>
      <c r="AE251" s="42"/>
      <c r="AF251" s="182"/>
      <c r="AH251" s="42"/>
      <c r="AI251" s="183"/>
      <c r="AJ251" s="184"/>
      <c r="AK251" s="185"/>
      <c r="AL251" s="183"/>
      <c r="AM251" s="183"/>
      <c r="AN251" s="186"/>
      <c r="AO251" s="183"/>
      <c r="AP251" s="183"/>
      <c r="AQ251" s="183"/>
      <c r="AR251" s="183"/>
      <c r="AS251" s="186"/>
      <c r="AT251" s="182"/>
      <c r="AU251" s="182"/>
      <c r="AV251" s="182"/>
      <c r="AW251" s="182"/>
      <c r="AX251" s="182"/>
      <c r="AY251" s="182"/>
      <c r="AZ251" s="182"/>
      <c r="BA251" s="188"/>
      <c r="BB251" s="188"/>
      <c r="BC251" s="188"/>
      <c r="BD251" s="188"/>
      <c r="BE251" s="188"/>
      <c r="BF251" s="188"/>
      <c r="BG251" s="188"/>
      <c r="BH251" s="188"/>
      <c r="BI251" s="188"/>
      <c r="BJ251" s="188"/>
      <c r="BK251" s="188"/>
      <c r="BL251" s="188"/>
      <c r="BM251" s="188"/>
      <c r="BN251" s="188"/>
      <c r="BO251" s="188"/>
      <c r="BP251" s="189"/>
      <c r="BQ251" s="189"/>
      <c r="BR251" s="189"/>
      <c r="BS251" s="188"/>
      <c r="BT251" s="188"/>
      <c r="BU251" s="188"/>
      <c r="BV251" s="188"/>
      <c r="BW251" s="189"/>
      <c r="BX251" s="188"/>
      <c r="BY251" s="188"/>
      <c r="BZ251" s="189"/>
      <c r="CA251" s="189"/>
      <c r="CB251" s="189"/>
    </row>
    <row r="252" spans="18:80" s="45" customFormat="1" x14ac:dyDescent="0.2">
      <c r="R252" s="180"/>
      <c r="T252" s="180"/>
      <c r="V252" s="180"/>
      <c r="W252" s="42"/>
      <c r="X252" s="43"/>
      <c r="Y252" s="43"/>
      <c r="Z252" s="44"/>
      <c r="AB252" s="42"/>
      <c r="AD252" s="181"/>
      <c r="AE252" s="42"/>
      <c r="AF252" s="182"/>
      <c r="AH252" s="42"/>
      <c r="AI252" s="183"/>
      <c r="AJ252" s="184"/>
      <c r="AK252" s="185"/>
      <c r="AL252" s="183"/>
      <c r="AM252" s="183"/>
      <c r="AN252" s="186"/>
      <c r="AO252" s="183"/>
      <c r="AP252" s="183"/>
      <c r="AQ252" s="183"/>
      <c r="AR252" s="183"/>
      <c r="AS252" s="186"/>
      <c r="AT252" s="182"/>
      <c r="AU252" s="182"/>
      <c r="AV252" s="182"/>
      <c r="AW252" s="182"/>
      <c r="AX252" s="182"/>
      <c r="AY252" s="182"/>
      <c r="AZ252" s="182"/>
      <c r="BA252" s="188"/>
      <c r="BB252" s="188"/>
      <c r="BC252" s="188"/>
      <c r="BD252" s="188"/>
      <c r="BE252" s="188"/>
      <c r="BF252" s="188"/>
      <c r="BG252" s="188"/>
      <c r="BH252" s="188"/>
      <c r="BI252" s="188"/>
      <c r="BJ252" s="188"/>
      <c r="BK252" s="188"/>
      <c r="BL252" s="188"/>
      <c r="BM252" s="188"/>
      <c r="BN252" s="188"/>
      <c r="BO252" s="188"/>
      <c r="BP252" s="189"/>
      <c r="BQ252" s="189"/>
      <c r="BR252" s="189"/>
      <c r="BS252" s="188"/>
      <c r="BT252" s="188"/>
      <c r="BU252" s="188"/>
      <c r="BV252" s="188"/>
      <c r="BW252" s="189"/>
      <c r="BX252" s="188"/>
      <c r="BY252" s="188"/>
      <c r="BZ252" s="189"/>
      <c r="CA252" s="189"/>
      <c r="CB252" s="189"/>
    </row>
    <row r="253" spans="18:80" s="45" customFormat="1" x14ac:dyDescent="0.2">
      <c r="R253" s="180"/>
      <c r="T253" s="180"/>
      <c r="V253" s="180"/>
      <c r="W253" s="42"/>
      <c r="X253" s="43"/>
      <c r="Y253" s="43"/>
      <c r="Z253" s="44"/>
      <c r="AB253" s="42"/>
      <c r="AD253" s="181"/>
      <c r="AE253" s="42"/>
      <c r="AF253" s="182"/>
      <c r="AH253" s="42"/>
      <c r="AI253" s="183"/>
      <c r="AJ253" s="184"/>
      <c r="AK253" s="185"/>
      <c r="AL253" s="183"/>
      <c r="AM253" s="183"/>
      <c r="AN253" s="186"/>
      <c r="AO253" s="183"/>
      <c r="AP253" s="183"/>
      <c r="AQ253" s="183"/>
      <c r="AR253" s="183"/>
      <c r="AS253" s="186"/>
      <c r="AT253" s="182"/>
      <c r="AU253" s="182"/>
      <c r="AV253" s="182"/>
      <c r="AW253" s="182"/>
      <c r="AX253" s="182"/>
      <c r="AY253" s="182"/>
      <c r="AZ253" s="182"/>
      <c r="BA253" s="188"/>
      <c r="BB253" s="188"/>
      <c r="BC253" s="188"/>
      <c r="BD253" s="188"/>
      <c r="BE253" s="188"/>
      <c r="BF253" s="188"/>
      <c r="BG253" s="188"/>
      <c r="BH253" s="188"/>
      <c r="BI253" s="188"/>
      <c r="BJ253" s="188"/>
      <c r="BK253" s="188"/>
      <c r="BL253" s="188"/>
      <c r="BM253" s="188"/>
      <c r="BN253" s="188"/>
      <c r="BO253" s="188"/>
      <c r="BP253" s="189"/>
      <c r="BQ253" s="189"/>
      <c r="BR253" s="189"/>
      <c r="BS253" s="188"/>
      <c r="BT253" s="188"/>
      <c r="BU253" s="188"/>
      <c r="BV253" s="188"/>
      <c r="BW253" s="189"/>
      <c r="BX253" s="188"/>
      <c r="BY253" s="188"/>
      <c r="BZ253" s="189"/>
      <c r="CA253" s="189"/>
      <c r="CB253" s="189"/>
    </row>
    <row r="254" spans="18:80" s="45" customFormat="1" x14ac:dyDescent="0.2">
      <c r="R254" s="180"/>
      <c r="T254" s="180"/>
      <c r="V254" s="180"/>
      <c r="W254" s="42"/>
      <c r="X254" s="43"/>
      <c r="Y254" s="43"/>
      <c r="Z254" s="44"/>
      <c r="AB254" s="42"/>
      <c r="AD254" s="181"/>
      <c r="AE254" s="42"/>
      <c r="AF254" s="182"/>
      <c r="AH254" s="42"/>
      <c r="AI254" s="183"/>
      <c r="AJ254" s="184"/>
      <c r="AK254" s="185"/>
      <c r="AL254" s="183"/>
      <c r="AM254" s="183"/>
      <c r="AN254" s="186"/>
      <c r="AO254" s="183"/>
      <c r="AP254" s="183"/>
      <c r="AQ254" s="183"/>
      <c r="AR254" s="183"/>
      <c r="AS254" s="186"/>
      <c r="AT254" s="182"/>
      <c r="AU254" s="182"/>
      <c r="AV254" s="182"/>
      <c r="AW254" s="182"/>
      <c r="AX254" s="182"/>
      <c r="AY254" s="182"/>
      <c r="AZ254" s="182"/>
      <c r="BA254" s="188"/>
      <c r="BB254" s="188"/>
      <c r="BC254" s="188"/>
      <c r="BD254" s="188"/>
      <c r="BE254" s="188"/>
      <c r="BF254" s="188"/>
      <c r="BG254" s="188"/>
      <c r="BH254" s="188"/>
      <c r="BI254" s="188"/>
      <c r="BJ254" s="188"/>
      <c r="BK254" s="188"/>
      <c r="BL254" s="188"/>
      <c r="BM254" s="188"/>
      <c r="BN254" s="188"/>
      <c r="BO254" s="188"/>
      <c r="BP254" s="189"/>
      <c r="BQ254" s="189"/>
      <c r="BR254" s="189"/>
      <c r="BS254" s="188"/>
      <c r="BT254" s="188"/>
      <c r="BU254" s="188"/>
      <c r="BV254" s="188"/>
      <c r="BW254" s="189"/>
      <c r="BX254" s="188"/>
      <c r="BY254" s="188"/>
      <c r="BZ254" s="189"/>
      <c r="CA254" s="189"/>
      <c r="CB254" s="189"/>
    </row>
    <row r="255" spans="18:80" s="45" customFormat="1" x14ac:dyDescent="0.2">
      <c r="R255" s="180"/>
      <c r="T255" s="180"/>
      <c r="V255" s="180"/>
      <c r="W255" s="42"/>
      <c r="X255" s="43"/>
      <c r="Y255" s="43"/>
      <c r="Z255" s="44"/>
      <c r="AB255" s="42"/>
      <c r="AD255" s="181"/>
      <c r="AE255" s="42"/>
      <c r="AF255" s="182"/>
      <c r="AH255" s="42"/>
      <c r="AI255" s="183"/>
      <c r="AJ255" s="184"/>
      <c r="AK255" s="185"/>
      <c r="AL255" s="183"/>
      <c r="AM255" s="183"/>
      <c r="AN255" s="186"/>
      <c r="AO255" s="183"/>
      <c r="AP255" s="183"/>
      <c r="AQ255" s="183"/>
      <c r="AR255" s="183"/>
      <c r="AS255" s="186"/>
      <c r="AT255" s="182"/>
      <c r="AU255" s="182"/>
      <c r="AV255" s="182"/>
      <c r="AW255" s="182"/>
      <c r="AX255" s="182"/>
      <c r="AY255" s="182"/>
      <c r="AZ255" s="182"/>
      <c r="BA255" s="188"/>
      <c r="BB255" s="188"/>
      <c r="BC255" s="188"/>
      <c r="BD255" s="188"/>
      <c r="BE255" s="188"/>
      <c r="BF255" s="188"/>
      <c r="BG255" s="188"/>
      <c r="BH255" s="188"/>
      <c r="BI255" s="188"/>
      <c r="BJ255" s="188"/>
      <c r="BK255" s="188"/>
      <c r="BL255" s="188"/>
      <c r="BM255" s="188"/>
      <c r="BN255" s="188"/>
      <c r="BO255" s="188"/>
      <c r="BP255" s="189"/>
      <c r="BQ255" s="189"/>
      <c r="BR255" s="189"/>
      <c r="BS255" s="188"/>
      <c r="BT255" s="188"/>
      <c r="BU255" s="188"/>
      <c r="BV255" s="188"/>
      <c r="BW255" s="189"/>
      <c r="BX255" s="188"/>
      <c r="BY255" s="188"/>
      <c r="BZ255" s="189"/>
      <c r="CA255" s="189"/>
      <c r="CB255" s="189"/>
    </row>
    <row r="256" spans="18:80" s="45" customFormat="1" x14ac:dyDescent="0.2">
      <c r="R256" s="180"/>
      <c r="T256" s="180"/>
      <c r="V256" s="180"/>
      <c r="W256" s="42"/>
      <c r="X256" s="43"/>
      <c r="Y256" s="43"/>
      <c r="Z256" s="44"/>
      <c r="AB256" s="42"/>
      <c r="AD256" s="181"/>
      <c r="AE256" s="42"/>
      <c r="AF256" s="182"/>
      <c r="AH256" s="42"/>
      <c r="AI256" s="183"/>
      <c r="AJ256" s="184"/>
      <c r="AK256" s="185"/>
      <c r="AL256" s="183"/>
      <c r="AM256" s="183"/>
      <c r="AN256" s="186"/>
      <c r="AO256" s="183"/>
      <c r="AP256" s="183"/>
      <c r="AQ256" s="183"/>
      <c r="AR256" s="183"/>
      <c r="AS256" s="186"/>
      <c r="AT256" s="182"/>
      <c r="AU256" s="182"/>
      <c r="AV256" s="182"/>
      <c r="AW256" s="182"/>
      <c r="AX256" s="182"/>
      <c r="AY256" s="182"/>
      <c r="AZ256" s="182"/>
      <c r="BA256" s="188"/>
      <c r="BB256" s="188"/>
      <c r="BC256" s="188"/>
      <c r="BD256" s="188"/>
      <c r="BE256" s="188"/>
      <c r="BF256" s="188"/>
      <c r="BG256" s="188"/>
      <c r="BH256" s="188"/>
      <c r="BI256" s="188"/>
      <c r="BJ256" s="188"/>
      <c r="BK256" s="188"/>
      <c r="BL256" s="188"/>
      <c r="BM256" s="188"/>
      <c r="BN256" s="188"/>
      <c r="BO256" s="188"/>
      <c r="BP256" s="189"/>
      <c r="BQ256" s="189"/>
      <c r="BR256" s="189"/>
      <c r="BS256" s="188"/>
      <c r="BT256" s="188"/>
      <c r="BU256" s="188"/>
      <c r="BV256" s="188"/>
      <c r="BW256" s="189"/>
      <c r="BX256" s="188"/>
      <c r="BY256" s="188"/>
      <c r="BZ256" s="189"/>
      <c r="CA256" s="189"/>
      <c r="CB256" s="189"/>
    </row>
    <row r="257" spans="18:80" s="45" customFormat="1" x14ac:dyDescent="0.2">
      <c r="R257" s="180"/>
      <c r="T257" s="180"/>
      <c r="V257" s="180"/>
      <c r="W257" s="42"/>
      <c r="X257" s="43"/>
      <c r="Y257" s="43"/>
      <c r="Z257" s="44"/>
      <c r="AB257" s="42"/>
      <c r="AD257" s="181"/>
      <c r="AE257" s="42"/>
      <c r="AF257" s="182"/>
      <c r="AH257" s="42"/>
      <c r="AI257" s="183"/>
      <c r="AJ257" s="184"/>
      <c r="AK257" s="185"/>
      <c r="AL257" s="183"/>
      <c r="AM257" s="183"/>
      <c r="AN257" s="186"/>
      <c r="AO257" s="183"/>
      <c r="AP257" s="183"/>
      <c r="AQ257" s="183"/>
      <c r="AR257" s="183"/>
      <c r="AS257" s="186"/>
      <c r="AT257" s="182"/>
      <c r="AU257" s="182"/>
      <c r="AV257" s="182"/>
      <c r="AW257" s="182"/>
      <c r="AX257" s="182"/>
      <c r="AY257" s="182"/>
      <c r="AZ257" s="182"/>
      <c r="BA257" s="188"/>
      <c r="BB257" s="188"/>
      <c r="BC257" s="188"/>
      <c r="BD257" s="188"/>
      <c r="BE257" s="188"/>
      <c r="BF257" s="188"/>
      <c r="BG257" s="188"/>
      <c r="BH257" s="188"/>
      <c r="BI257" s="188"/>
      <c r="BJ257" s="188"/>
      <c r="BK257" s="188"/>
      <c r="BL257" s="188"/>
      <c r="BM257" s="188"/>
      <c r="BN257" s="188"/>
      <c r="BO257" s="188"/>
      <c r="BP257" s="189"/>
      <c r="BQ257" s="189"/>
      <c r="BR257" s="189"/>
      <c r="BS257" s="188"/>
      <c r="BT257" s="188"/>
      <c r="BU257" s="188"/>
      <c r="BV257" s="188"/>
      <c r="BW257" s="189"/>
      <c r="BX257" s="188"/>
      <c r="BY257" s="188"/>
      <c r="BZ257" s="189"/>
      <c r="CA257" s="189"/>
      <c r="CB257" s="189"/>
    </row>
    <row r="258" spans="18:80" s="45" customFormat="1" x14ac:dyDescent="0.2">
      <c r="R258" s="180"/>
      <c r="T258" s="180"/>
      <c r="V258" s="180"/>
      <c r="W258" s="42"/>
      <c r="X258" s="43"/>
      <c r="Y258" s="43"/>
      <c r="Z258" s="44"/>
      <c r="AB258" s="42"/>
      <c r="AD258" s="181"/>
      <c r="AE258" s="42"/>
      <c r="AF258" s="182"/>
      <c r="AH258" s="42"/>
      <c r="AI258" s="183"/>
      <c r="AJ258" s="184"/>
      <c r="AK258" s="185"/>
      <c r="AL258" s="183"/>
      <c r="AM258" s="183"/>
      <c r="AN258" s="186"/>
      <c r="AO258" s="183"/>
      <c r="AP258" s="183"/>
      <c r="AQ258" s="183"/>
      <c r="AR258" s="183"/>
      <c r="AS258" s="186"/>
      <c r="AT258" s="182"/>
      <c r="AU258" s="182"/>
      <c r="AV258" s="182"/>
      <c r="AW258" s="182"/>
      <c r="AX258" s="182"/>
      <c r="AY258" s="182"/>
      <c r="AZ258" s="182"/>
      <c r="BA258" s="188"/>
      <c r="BB258" s="188"/>
      <c r="BC258" s="188"/>
      <c r="BD258" s="188"/>
      <c r="BE258" s="188"/>
      <c r="BF258" s="188"/>
      <c r="BG258" s="188"/>
      <c r="BH258" s="188"/>
      <c r="BI258" s="188"/>
      <c r="BJ258" s="188"/>
      <c r="BK258" s="188"/>
      <c r="BL258" s="188"/>
      <c r="BM258" s="188"/>
      <c r="BN258" s="188"/>
      <c r="BO258" s="188"/>
      <c r="BP258" s="189"/>
      <c r="BQ258" s="189"/>
      <c r="BR258" s="189"/>
      <c r="BS258" s="188"/>
      <c r="BT258" s="188"/>
      <c r="BU258" s="188"/>
      <c r="BV258" s="188"/>
      <c r="BW258" s="189"/>
      <c r="BX258" s="188"/>
      <c r="BY258" s="188"/>
      <c r="BZ258" s="189"/>
      <c r="CA258" s="189"/>
      <c r="CB258" s="189"/>
    </row>
    <row r="259" spans="18:80" s="45" customFormat="1" x14ac:dyDescent="0.2">
      <c r="R259" s="180"/>
      <c r="T259" s="180"/>
      <c r="V259" s="180"/>
      <c r="W259" s="42"/>
      <c r="X259" s="43"/>
      <c r="Y259" s="43"/>
      <c r="Z259" s="44"/>
      <c r="AB259" s="42"/>
      <c r="AD259" s="181"/>
      <c r="AE259" s="42"/>
      <c r="AF259" s="182"/>
      <c r="AH259" s="42"/>
      <c r="AI259" s="183"/>
      <c r="AJ259" s="184"/>
      <c r="AK259" s="185"/>
      <c r="AL259" s="183"/>
      <c r="AM259" s="183"/>
      <c r="AN259" s="186"/>
      <c r="AO259" s="183"/>
      <c r="AP259" s="183"/>
      <c r="AQ259" s="183"/>
      <c r="AR259" s="183"/>
      <c r="AS259" s="186"/>
      <c r="AT259" s="182"/>
      <c r="AU259" s="182"/>
      <c r="AV259" s="182"/>
      <c r="AW259" s="182"/>
      <c r="AX259" s="182"/>
      <c r="AY259" s="182"/>
      <c r="AZ259" s="182"/>
      <c r="BA259" s="188"/>
      <c r="BB259" s="188"/>
      <c r="BC259" s="188"/>
      <c r="BD259" s="188"/>
      <c r="BE259" s="188"/>
      <c r="BF259" s="188"/>
      <c r="BG259" s="188"/>
      <c r="BH259" s="188"/>
      <c r="BI259" s="188"/>
      <c r="BJ259" s="188"/>
      <c r="BK259" s="188"/>
      <c r="BL259" s="188"/>
      <c r="BM259" s="188"/>
      <c r="BN259" s="188"/>
      <c r="BO259" s="188"/>
      <c r="BP259" s="189"/>
      <c r="BQ259" s="189"/>
      <c r="BR259" s="189"/>
      <c r="BS259" s="188"/>
      <c r="BT259" s="188"/>
      <c r="BU259" s="188"/>
      <c r="BV259" s="188"/>
      <c r="BW259" s="189"/>
      <c r="BX259" s="188"/>
      <c r="BY259" s="188"/>
      <c r="BZ259" s="189"/>
      <c r="CA259" s="189"/>
      <c r="CB259" s="189"/>
    </row>
    <row r="260" spans="18:80" s="45" customFormat="1" x14ac:dyDescent="0.2">
      <c r="R260" s="180"/>
      <c r="T260" s="180"/>
      <c r="V260" s="180"/>
      <c r="W260" s="42"/>
      <c r="X260" s="43"/>
      <c r="Y260" s="43"/>
      <c r="Z260" s="44"/>
      <c r="AB260" s="42"/>
      <c r="AD260" s="181"/>
      <c r="AE260" s="42"/>
      <c r="AF260" s="182"/>
      <c r="AH260" s="42"/>
      <c r="AI260" s="183"/>
      <c r="AJ260" s="184"/>
      <c r="AK260" s="185"/>
      <c r="AL260" s="183"/>
      <c r="AM260" s="183"/>
      <c r="AN260" s="186"/>
      <c r="AO260" s="183"/>
      <c r="AP260" s="183"/>
      <c r="AQ260" s="183"/>
      <c r="AR260" s="183"/>
      <c r="AS260" s="186"/>
      <c r="AT260" s="182"/>
      <c r="AU260" s="182"/>
      <c r="AV260" s="182"/>
      <c r="AW260" s="182"/>
      <c r="AX260" s="182"/>
      <c r="AY260" s="182"/>
      <c r="AZ260" s="182"/>
      <c r="BA260" s="188"/>
      <c r="BB260" s="188"/>
      <c r="BC260" s="188"/>
      <c r="BD260" s="188"/>
      <c r="BE260" s="188"/>
      <c r="BF260" s="188"/>
      <c r="BG260" s="188"/>
      <c r="BH260" s="188"/>
      <c r="BI260" s="188"/>
      <c r="BJ260" s="188"/>
      <c r="BK260" s="188"/>
      <c r="BL260" s="188"/>
      <c r="BM260" s="188"/>
      <c r="BN260" s="188"/>
      <c r="BO260" s="188"/>
      <c r="BP260" s="189"/>
      <c r="BQ260" s="189"/>
      <c r="BR260" s="189"/>
      <c r="BS260" s="188"/>
      <c r="BT260" s="188"/>
      <c r="BU260" s="188"/>
      <c r="BV260" s="188"/>
      <c r="BW260" s="189"/>
      <c r="BX260" s="188"/>
      <c r="BY260" s="188"/>
      <c r="BZ260" s="189"/>
      <c r="CA260" s="189"/>
      <c r="CB260" s="189"/>
    </row>
    <row r="261" spans="18:80" s="45" customFormat="1" x14ac:dyDescent="0.2">
      <c r="R261" s="180"/>
      <c r="T261" s="180"/>
      <c r="V261" s="180"/>
      <c r="W261" s="42"/>
      <c r="X261" s="43"/>
      <c r="Y261" s="43"/>
      <c r="Z261" s="44"/>
      <c r="AB261" s="42"/>
      <c r="AD261" s="181"/>
      <c r="AE261" s="42"/>
      <c r="AF261" s="182"/>
      <c r="AH261" s="42"/>
      <c r="AI261" s="183"/>
      <c r="AJ261" s="184"/>
      <c r="AK261" s="185"/>
      <c r="AL261" s="183"/>
      <c r="AM261" s="183"/>
      <c r="AN261" s="186"/>
      <c r="AO261" s="183"/>
      <c r="AP261" s="183"/>
      <c r="AQ261" s="183"/>
      <c r="AR261" s="183"/>
      <c r="AS261" s="186"/>
      <c r="AT261" s="182"/>
      <c r="AU261" s="182"/>
      <c r="AV261" s="182"/>
      <c r="AW261" s="182"/>
      <c r="AX261" s="182"/>
      <c r="AY261" s="182"/>
      <c r="AZ261" s="182"/>
      <c r="BA261" s="188"/>
      <c r="BB261" s="188"/>
      <c r="BC261" s="188"/>
      <c r="BD261" s="188"/>
      <c r="BE261" s="188"/>
      <c r="BF261" s="188"/>
      <c r="BG261" s="188"/>
      <c r="BH261" s="188"/>
      <c r="BI261" s="188"/>
      <c r="BJ261" s="188"/>
      <c r="BK261" s="188"/>
      <c r="BL261" s="188"/>
      <c r="BM261" s="188"/>
      <c r="BN261" s="188"/>
      <c r="BO261" s="188"/>
      <c r="BP261" s="189"/>
      <c r="BQ261" s="189"/>
      <c r="BR261" s="189"/>
      <c r="BS261" s="188"/>
      <c r="BT261" s="188"/>
      <c r="BU261" s="188"/>
      <c r="BV261" s="188"/>
      <c r="BW261" s="189"/>
      <c r="BX261" s="188"/>
      <c r="BY261" s="188"/>
      <c r="BZ261" s="189"/>
      <c r="CA261" s="189"/>
      <c r="CB261" s="189"/>
    </row>
    <row r="262" spans="18:80" s="45" customFormat="1" x14ac:dyDescent="0.2">
      <c r="R262" s="180"/>
      <c r="T262" s="180"/>
      <c r="V262" s="180"/>
      <c r="W262" s="42"/>
      <c r="X262" s="43"/>
      <c r="Y262" s="43"/>
      <c r="Z262" s="44"/>
      <c r="AB262" s="42"/>
      <c r="AD262" s="181"/>
      <c r="AE262" s="42"/>
      <c r="AF262" s="182"/>
      <c r="AH262" s="42"/>
      <c r="AI262" s="183"/>
      <c r="AJ262" s="184"/>
      <c r="AK262" s="185"/>
      <c r="AL262" s="183"/>
      <c r="AM262" s="183"/>
      <c r="AN262" s="186"/>
      <c r="AO262" s="183"/>
      <c r="AP262" s="183"/>
      <c r="AQ262" s="183"/>
      <c r="AR262" s="183"/>
      <c r="AS262" s="186"/>
      <c r="AT262" s="182"/>
      <c r="AU262" s="182"/>
      <c r="AV262" s="182"/>
      <c r="AW262" s="182"/>
      <c r="AX262" s="182"/>
      <c r="AY262" s="182"/>
      <c r="AZ262" s="182"/>
      <c r="BA262" s="188"/>
      <c r="BB262" s="188"/>
      <c r="BC262" s="188"/>
      <c r="BD262" s="188"/>
      <c r="BE262" s="188"/>
      <c r="BF262" s="188"/>
      <c r="BG262" s="188"/>
      <c r="BH262" s="188"/>
      <c r="BI262" s="188"/>
      <c r="BJ262" s="188"/>
      <c r="BK262" s="188"/>
      <c r="BL262" s="188"/>
      <c r="BM262" s="188"/>
      <c r="BN262" s="188"/>
      <c r="BO262" s="188"/>
      <c r="BP262" s="189"/>
      <c r="BQ262" s="189"/>
      <c r="BR262" s="189"/>
      <c r="BS262" s="188"/>
      <c r="BT262" s="188"/>
      <c r="BU262" s="188"/>
      <c r="BV262" s="188"/>
      <c r="BW262" s="189"/>
      <c r="BX262" s="188"/>
      <c r="BY262" s="188"/>
      <c r="BZ262" s="189"/>
      <c r="CA262" s="189"/>
      <c r="CB262" s="189"/>
    </row>
    <row r="263" spans="18:80" s="45" customFormat="1" x14ac:dyDescent="0.2">
      <c r="R263" s="180"/>
      <c r="T263" s="180"/>
      <c r="V263" s="180"/>
      <c r="W263" s="42"/>
      <c r="X263" s="43"/>
      <c r="Y263" s="43"/>
      <c r="Z263" s="44"/>
      <c r="AB263" s="42"/>
      <c r="AD263" s="181"/>
      <c r="AE263" s="42"/>
      <c r="AF263" s="182"/>
      <c r="AH263" s="42"/>
      <c r="AI263" s="183"/>
      <c r="AJ263" s="184"/>
      <c r="AK263" s="185"/>
      <c r="AL263" s="183"/>
      <c r="AM263" s="183"/>
      <c r="AN263" s="186"/>
      <c r="AO263" s="183"/>
      <c r="AP263" s="183"/>
      <c r="AQ263" s="183"/>
      <c r="AR263" s="183"/>
      <c r="AS263" s="186"/>
      <c r="AT263" s="182"/>
      <c r="AU263" s="182"/>
      <c r="AV263" s="182"/>
      <c r="AW263" s="182"/>
      <c r="AX263" s="182"/>
      <c r="AY263" s="182"/>
      <c r="AZ263" s="182"/>
      <c r="BA263" s="188"/>
      <c r="BB263" s="188"/>
      <c r="BC263" s="188"/>
      <c r="BD263" s="188"/>
      <c r="BE263" s="188"/>
      <c r="BF263" s="188"/>
      <c r="BG263" s="188"/>
      <c r="BH263" s="188"/>
      <c r="BI263" s="188"/>
      <c r="BJ263" s="188"/>
      <c r="BK263" s="188"/>
      <c r="BL263" s="188"/>
      <c r="BM263" s="188"/>
      <c r="BN263" s="188"/>
      <c r="BO263" s="188"/>
      <c r="BP263" s="189"/>
      <c r="BQ263" s="189"/>
      <c r="BR263" s="189"/>
      <c r="BS263" s="188"/>
      <c r="BT263" s="188"/>
      <c r="BU263" s="188"/>
      <c r="BV263" s="188"/>
      <c r="BW263" s="189"/>
      <c r="BX263" s="188"/>
      <c r="BY263" s="188"/>
      <c r="BZ263" s="189"/>
      <c r="CA263" s="189"/>
      <c r="CB263" s="189"/>
    </row>
    <row r="264" spans="18:80" s="45" customFormat="1" x14ac:dyDescent="0.2">
      <c r="R264" s="180"/>
      <c r="T264" s="180"/>
      <c r="V264" s="180"/>
      <c r="W264" s="42"/>
      <c r="X264" s="43"/>
      <c r="Y264" s="43"/>
      <c r="Z264" s="44"/>
      <c r="AB264" s="42"/>
      <c r="AD264" s="181"/>
      <c r="AE264" s="42"/>
      <c r="AF264" s="182"/>
      <c r="AH264" s="42"/>
      <c r="AI264" s="183"/>
      <c r="AJ264" s="184"/>
      <c r="AK264" s="185"/>
      <c r="AL264" s="183"/>
      <c r="AM264" s="183"/>
      <c r="AN264" s="186"/>
      <c r="AO264" s="183"/>
      <c r="AP264" s="183"/>
      <c r="AQ264" s="183"/>
      <c r="AR264" s="183"/>
      <c r="AS264" s="186"/>
      <c r="AT264" s="182"/>
      <c r="AU264" s="182"/>
      <c r="AV264" s="182"/>
      <c r="AW264" s="182"/>
      <c r="AX264" s="182"/>
      <c r="AY264" s="182"/>
      <c r="AZ264" s="182"/>
      <c r="BA264" s="188"/>
      <c r="BB264" s="188"/>
      <c r="BC264" s="188"/>
      <c r="BD264" s="188"/>
      <c r="BE264" s="188"/>
      <c r="BF264" s="188"/>
      <c r="BG264" s="188"/>
      <c r="BH264" s="188"/>
      <c r="BI264" s="188"/>
      <c r="BJ264" s="188"/>
      <c r="BK264" s="188"/>
      <c r="BL264" s="188"/>
      <c r="BM264" s="188"/>
      <c r="BN264" s="188"/>
      <c r="BO264" s="188"/>
      <c r="BP264" s="189"/>
      <c r="BQ264" s="189"/>
      <c r="BR264" s="189"/>
      <c r="BS264" s="188"/>
      <c r="BT264" s="188"/>
      <c r="BU264" s="188"/>
      <c r="BV264" s="188"/>
      <c r="BW264" s="189"/>
      <c r="BX264" s="188"/>
      <c r="BY264" s="188"/>
      <c r="BZ264" s="189"/>
      <c r="CA264" s="189"/>
      <c r="CB264" s="189"/>
    </row>
    <row r="265" spans="18:80" s="45" customFormat="1" x14ac:dyDescent="0.2">
      <c r="R265" s="180"/>
      <c r="T265" s="180"/>
      <c r="V265" s="180"/>
      <c r="W265" s="42"/>
      <c r="X265" s="43"/>
      <c r="Y265" s="43"/>
      <c r="Z265" s="44"/>
      <c r="AB265" s="42"/>
      <c r="AD265" s="181"/>
      <c r="AE265" s="42"/>
      <c r="AF265" s="182"/>
      <c r="AH265" s="42"/>
      <c r="AI265" s="183"/>
      <c r="AJ265" s="184"/>
      <c r="AK265" s="185"/>
      <c r="AL265" s="183"/>
      <c r="AM265" s="183"/>
      <c r="AN265" s="186"/>
      <c r="AO265" s="183"/>
      <c r="AP265" s="183"/>
      <c r="AQ265" s="183"/>
      <c r="AR265" s="183"/>
      <c r="AS265" s="186"/>
      <c r="AT265" s="182"/>
      <c r="AU265" s="182"/>
      <c r="AV265" s="182"/>
      <c r="AW265" s="182"/>
      <c r="AX265" s="182"/>
      <c r="AY265" s="182"/>
      <c r="AZ265" s="182"/>
      <c r="BA265" s="188"/>
      <c r="BB265" s="188"/>
      <c r="BC265" s="188"/>
      <c r="BD265" s="188"/>
      <c r="BE265" s="188"/>
      <c r="BF265" s="188"/>
      <c r="BG265" s="188"/>
      <c r="BH265" s="188"/>
      <c r="BI265" s="188"/>
      <c r="BJ265" s="188"/>
      <c r="BK265" s="188"/>
      <c r="BL265" s="188"/>
      <c r="BM265" s="188"/>
      <c r="BN265" s="188"/>
      <c r="BO265" s="188"/>
      <c r="BP265" s="189"/>
      <c r="BQ265" s="189"/>
      <c r="BR265" s="189"/>
      <c r="BS265" s="188"/>
      <c r="BT265" s="188"/>
      <c r="BU265" s="188"/>
      <c r="BV265" s="188"/>
      <c r="BW265" s="189"/>
      <c r="BX265" s="188"/>
      <c r="BY265" s="188"/>
      <c r="BZ265" s="189"/>
      <c r="CA265" s="189"/>
      <c r="CB265" s="189"/>
    </row>
    <row r="266" spans="18:80" s="45" customFormat="1" x14ac:dyDescent="0.2">
      <c r="R266" s="180"/>
      <c r="T266" s="180"/>
      <c r="V266" s="180"/>
      <c r="W266" s="42"/>
      <c r="X266" s="43"/>
      <c r="Y266" s="43"/>
      <c r="Z266" s="44"/>
      <c r="AB266" s="42"/>
      <c r="AD266" s="181"/>
      <c r="AE266" s="42"/>
      <c r="AF266" s="182"/>
      <c r="AH266" s="42"/>
      <c r="AI266" s="183"/>
      <c r="AJ266" s="184"/>
      <c r="AK266" s="185"/>
      <c r="AL266" s="183"/>
      <c r="AM266" s="183"/>
      <c r="AN266" s="186"/>
      <c r="AO266" s="183"/>
      <c r="AP266" s="183"/>
      <c r="AQ266" s="183"/>
      <c r="AR266" s="183"/>
      <c r="AS266" s="186"/>
      <c r="AT266" s="182"/>
      <c r="AU266" s="182"/>
      <c r="AV266" s="182"/>
      <c r="AW266" s="182"/>
      <c r="AX266" s="182"/>
      <c r="AY266" s="182"/>
      <c r="AZ266" s="182"/>
      <c r="BA266" s="188"/>
      <c r="BB266" s="188"/>
      <c r="BC266" s="188"/>
      <c r="BD266" s="188"/>
      <c r="BE266" s="188"/>
      <c r="BF266" s="188"/>
      <c r="BG266" s="188"/>
      <c r="BH266" s="188"/>
      <c r="BI266" s="188"/>
      <c r="BJ266" s="188"/>
      <c r="BK266" s="188"/>
      <c r="BL266" s="188"/>
      <c r="BM266" s="188"/>
      <c r="BN266" s="188"/>
      <c r="BO266" s="188"/>
      <c r="BP266" s="189"/>
      <c r="BQ266" s="189"/>
      <c r="BR266" s="189"/>
      <c r="BS266" s="188"/>
      <c r="BT266" s="188"/>
      <c r="BU266" s="188"/>
      <c r="BV266" s="188"/>
      <c r="BW266" s="189"/>
      <c r="BX266" s="188"/>
      <c r="BY266" s="188"/>
      <c r="BZ266" s="189"/>
      <c r="CA266" s="189"/>
      <c r="CB266" s="189"/>
    </row>
    <row r="267" spans="18:80" s="45" customFormat="1" x14ac:dyDescent="0.2">
      <c r="R267" s="180"/>
      <c r="T267" s="180"/>
      <c r="V267" s="180"/>
      <c r="W267" s="42"/>
      <c r="X267" s="43"/>
      <c r="Y267" s="43"/>
      <c r="Z267" s="44"/>
      <c r="AB267" s="42"/>
      <c r="AD267" s="181"/>
      <c r="AE267" s="42"/>
      <c r="AF267" s="182"/>
      <c r="AH267" s="42"/>
      <c r="AI267" s="183"/>
      <c r="AJ267" s="184"/>
      <c r="AK267" s="185"/>
      <c r="AL267" s="183"/>
      <c r="AM267" s="183"/>
      <c r="AN267" s="186"/>
      <c r="AO267" s="183"/>
      <c r="AP267" s="183"/>
      <c r="AQ267" s="183"/>
      <c r="AR267" s="183"/>
      <c r="AS267" s="186"/>
      <c r="AT267" s="182"/>
      <c r="AU267" s="182"/>
      <c r="AV267" s="182"/>
      <c r="AW267" s="182"/>
      <c r="AX267" s="182"/>
      <c r="AY267" s="182"/>
      <c r="AZ267" s="182"/>
      <c r="BA267" s="188"/>
      <c r="BB267" s="188"/>
      <c r="BC267" s="188"/>
      <c r="BD267" s="188"/>
      <c r="BE267" s="188"/>
      <c r="BF267" s="188"/>
      <c r="BG267" s="188"/>
      <c r="BH267" s="188"/>
      <c r="BI267" s="188"/>
      <c r="BJ267" s="188"/>
      <c r="BK267" s="188"/>
      <c r="BL267" s="188"/>
      <c r="BM267" s="188"/>
      <c r="BN267" s="188"/>
      <c r="BO267" s="188"/>
      <c r="BP267" s="189"/>
      <c r="BQ267" s="189"/>
      <c r="BR267" s="189"/>
      <c r="BS267" s="188"/>
      <c r="BT267" s="188"/>
      <c r="BU267" s="188"/>
      <c r="BV267" s="188"/>
      <c r="BW267" s="189"/>
      <c r="BX267" s="188"/>
      <c r="BY267" s="188"/>
      <c r="BZ267" s="189"/>
      <c r="CA267" s="189"/>
      <c r="CB267" s="189"/>
    </row>
    <row r="268" spans="18:80" s="45" customFormat="1" x14ac:dyDescent="0.2">
      <c r="R268" s="180"/>
      <c r="T268" s="180"/>
      <c r="V268" s="180"/>
      <c r="W268" s="42"/>
      <c r="X268" s="43"/>
      <c r="Y268" s="43"/>
      <c r="Z268" s="44"/>
      <c r="AB268" s="42"/>
      <c r="AD268" s="181"/>
      <c r="AE268" s="42"/>
      <c r="AF268" s="182"/>
      <c r="AH268" s="42"/>
      <c r="AI268" s="183"/>
      <c r="AJ268" s="184"/>
      <c r="AK268" s="185"/>
      <c r="AL268" s="183"/>
      <c r="AM268" s="183"/>
      <c r="AN268" s="186"/>
      <c r="AO268" s="183"/>
      <c r="AP268" s="183"/>
      <c r="AQ268" s="183"/>
      <c r="AR268" s="183"/>
      <c r="AS268" s="186"/>
      <c r="AT268" s="182"/>
      <c r="AU268" s="182"/>
      <c r="AV268" s="182"/>
      <c r="AW268" s="182"/>
      <c r="AX268" s="182"/>
      <c r="AY268" s="182"/>
      <c r="AZ268" s="182"/>
      <c r="BA268" s="188"/>
      <c r="BB268" s="188"/>
      <c r="BC268" s="188"/>
      <c r="BD268" s="188"/>
      <c r="BE268" s="188"/>
      <c r="BF268" s="188"/>
      <c r="BG268" s="188"/>
      <c r="BH268" s="188"/>
      <c r="BI268" s="188"/>
      <c r="BJ268" s="188"/>
      <c r="BK268" s="188"/>
      <c r="BL268" s="188"/>
      <c r="BM268" s="188"/>
      <c r="BN268" s="188"/>
      <c r="BO268" s="188"/>
      <c r="BP268" s="189"/>
      <c r="BQ268" s="189"/>
      <c r="BR268" s="189"/>
      <c r="BS268" s="188"/>
      <c r="BT268" s="188"/>
      <c r="BU268" s="188"/>
      <c r="BV268" s="188"/>
      <c r="BW268" s="189"/>
      <c r="BX268" s="188"/>
      <c r="BY268" s="188"/>
      <c r="BZ268" s="189"/>
      <c r="CA268" s="189"/>
      <c r="CB268" s="189"/>
    </row>
    <row r="269" spans="18:80" s="45" customFormat="1" x14ac:dyDescent="0.2">
      <c r="R269" s="180"/>
      <c r="T269" s="180"/>
      <c r="V269" s="180"/>
      <c r="W269" s="42"/>
      <c r="X269" s="43"/>
      <c r="Y269" s="43"/>
      <c r="Z269" s="44"/>
      <c r="AB269" s="42"/>
      <c r="AD269" s="181"/>
      <c r="AE269" s="42"/>
      <c r="AF269" s="182"/>
      <c r="AH269" s="42"/>
      <c r="AI269" s="183"/>
      <c r="AJ269" s="184"/>
      <c r="AK269" s="185"/>
      <c r="AL269" s="183"/>
      <c r="AM269" s="183"/>
      <c r="AN269" s="186"/>
      <c r="AO269" s="183"/>
      <c r="AP269" s="183"/>
      <c r="AQ269" s="183"/>
      <c r="AR269" s="183"/>
      <c r="AS269" s="186"/>
      <c r="AT269" s="182"/>
      <c r="AU269" s="182"/>
      <c r="AV269" s="182"/>
      <c r="AW269" s="182"/>
      <c r="AX269" s="182"/>
      <c r="AY269" s="182"/>
      <c r="AZ269" s="182"/>
      <c r="BA269" s="188"/>
      <c r="BB269" s="188"/>
      <c r="BC269" s="188"/>
      <c r="BD269" s="188"/>
      <c r="BE269" s="188"/>
      <c r="BF269" s="188"/>
      <c r="BG269" s="188"/>
      <c r="BH269" s="188"/>
      <c r="BI269" s="188"/>
      <c r="BJ269" s="188"/>
      <c r="BK269" s="188"/>
      <c r="BL269" s="188"/>
      <c r="BM269" s="188"/>
      <c r="BN269" s="188"/>
      <c r="BO269" s="188"/>
      <c r="BP269" s="189"/>
      <c r="BQ269" s="189"/>
      <c r="BR269" s="189"/>
      <c r="BS269" s="188"/>
      <c r="BT269" s="188"/>
      <c r="BU269" s="188"/>
      <c r="BV269" s="188"/>
      <c r="BW269" s="189"/>
      <c r="BX269" s="188"/>
      <c r="BY269" s="188"/>
      <c r="BZ269" s="189"/>
      <c r="CA269" s="189"/>
      <c r="CB269" s="189"/>
    </row>
    <row r="270" spans="18:80" s="45" customFormat="1" x14ac:dyDescent="0.2">
      <c r="R270" s="180"/>
      <c r="T270" s="180"/>
      <c r="V270" s="180"/>
      <c r="W270" s="42"/>
      <c r="X270" s="43"/>
      <c r="Y270" s="43"/>
      <c r="Z270" s="44"/>
      <c r="AB270" s="42"/>
      <c r="AD270" s="181"/>
      <c r="AE270" s="42"/>
      <c r="AF270" s="182"/>
      <c r="AH270" s="42"/>
      <c r="AI270" s="183"/>
      <c r="AJ270" s="184"/>
      <c r="AK270" s="185"/>
      <c r="AL270" s="183"/>
      <c r="AM270" s="183"/>
      <c r="AN270" s="186"/>
      <c r="AO270" s="183"/>
      <c r="AP270" s="183"/>
      <c r="AQ270" s="183"/>
      <c r="AR270" s="183"/>
      <c r="AS270" s="186"/>
      <c r="AT270" s="182"/>
      <c r="AU270" s="182"/>
      <c r="AV270" s="182"/>
      <c r="AW270" s="182"/>
      <c r="AX270" s="182"/>
      <c r="AY270" s="182"/>
      <c r="AZ270" s="182"/>
      <c r="BA270" s="188"/>
      <c r="BB270" s="188"/>
      <c r="BC270" s="188"/>
      <c r="BD270" s="188"/>
      <c r="BE270" s="188"/>
      <c r="BF270" s="188"/>
      <c r="BG270" s="188"/>
      <c r="BH270" s="188"/>
      <c r="BI270" s="188"/>
      <c r="BJ270" s="188"/>
      <c r="BK270" s="188"/>
      <c r="BL270" s="188"/>
      <c r="BM270" s="188"/>
      <c r="BN270" s="188"/>
      <c r="BO270" s="188"/>
      <c r="BP270" s="189"/>
      <c r="BQ270" s="189"/>
      <c r="BR270" s="189"/>
      <c r="BS270" s="188"/>
      <c r="BT270" s="188"/>
      <c r="BU270" s="188"/>
      <c r="BV270" s="188"/>
      <c r="BW270" s="189"/>
      <c r="BX270" s="188"/>
      <c r="BY270" s="188"/>
      <c r="BZ270" s="189"/>
      <c r="CA270" s="189"/>
      <c r="CB270" s="189"/>
    </row>
    <row r="271" spans="18:80" s="45" customFormat="1" x14ac:dyDescent="0.2">
      <c r="R271" s="180"/>
      <c r="T271" s="180"/>
      <c r="V271" s="180"/>
      <c r="W271" s="42"/>
      <c r="X271" s="43"/>
      <c r="Y271" s="43"/>
      <c r="Z271" s="44"/>
      <c r="AB271" s="42"/>
      <c r="AD271" s="181"/>
      <c r="AE271" s="42"/>
      <c r="AF271" s="182"/>
      <c r="AH271" s="42"/>
      <c r="AI271" s="183"/>
      <c r="AJ271" s="184"/>
      <c r="AK271" s="185"/>
      <c r="AL271" s="183"/>
      <c r="AM271" s="183"/>
      <c r="AN271" s="186"/>
      <c r="AO271" s="183"/>
      <c r="AP271" s="183"/>
      <c r="AQ271" s="183"/>
      <c r="AR271" s="183"/>
      <c r="AS271" s="186"/>
      <c r="AT271" s="182"/>
      <c r="AU271" s="182"/>
      <c r="AV271" s="182"/>
      <c r="AW271" s="182"/>
      <c r="AX271" s="182"/>
      <c r="AY271" s="182"/>
      <c r="AZ271" s="182"/>
      <c r="BA271" s="188"/>
      <c r="BB271" s="188"/>
      <c r="BC271" s="188"/>
      <c r="BD271" s="188"/>
      <c r="BE271" s="188"/>
      <c r="BF271" s="188"/>
      <c r="BG271" s="188"/>
      <c r="BH271" s="188"/>
      <c r="BI271" s="188"/>
      <c r="BJ271" s="188"/>
      <c r="BK271" s="188"/>
      <c r="BL271" s="188"/>
      <c r="BM271" s="188"/>
      <c r="BN271" s="188"/>
      <c r="BO271" s="188"/>
      <c r="BP271" s="189"/>
      <c r="BQ271" s="189"/>
      <c r="BR271" s="189"/>
      <c r="BS271" s="188"/>
      <c r="BT271" s="188"/>
      <c r="BU271" s="188"/>
      <c r="BV271" s="188"/>
      <c r="BW271" s="189"/>
      <c r="BX271" s="188"/>
      <c r="BY271" s="188"/>
      <c r="BZ271" s="189"/>
      <c r="CA271" s="189"/>
      <c r="CB271" s="189"/>
    </row>
    <row r="272" spans="18:80" s="45" customFormat="1" x14ac:dyDescent="0.2">
      <c r="R272" s="180"/>
      <c r="T272" s="180"/>
      <c r="V272" s="180"/>
      <c r="W272" s="42"/>
      <c r="X272" s="43"/>
      <c r="Y272" s="43"/>
      <c r="Z272" s="44"/>
      <c r="AB272" s="42"/>
      <c r="AD272" s="181"/>
      <c r="AE272" s="42"/>
      <c r="AF272" s="182"/>
      <c r="AH272" s="42"/>
      <c r="AI272" s="183"/>
      <c r="AJ272" s="184"/>
      <c r="AK272" s="185"/>
      <c r="AL272" s="183"/>
      <c r="AM272" s="183"/>
      <c r="AN272" s="186"/>
      <c r="AO272" s="183"/>
      <c r="AP272" s="183"/>
      <c r="AQ272" s="183"/>
      <c r="AR272" s="183"/>
      <c r="AS272" s="186"/>
      <c r="AT272" s="182"/>
      <c r="AU272" s="182"/>
      <c r="AV272" s="182"/>
      <c r="AW272" s="182"/>
      <c r="AX272" s="182"/>
      <c r="AY272" s="182"/>
      <c r="AZ272" s="182"/>
      <c r="BA272" s="188"/>
      <c r="BB272" s="188"/>
      <c r="BC272" s="188"/>
      <c r="BD272" s="188"/>
      <c r="BE272" s="188"/>
      <c r="BF272" s="188"/>
      <c r="BG272" s="188"/>
      <c r="BH272" s="188"/>
      <c r="BI272" s="188"/>
      <c r="BJ272" s="188"/>
      <c r="BK272" s="188"/>
      <c r="BL272" s="188"/>
      <c r="BM272" s="188"/>
      <c r="BN272" s="188"/>
      <c r="BO272" s="188"/>
      <c r="BP272" s="189"/>
      <c r="BQ272" s="189"/>
      <c r="BR272" s="189"/>
      <c r="BS272" s="188"/>
      <c r="BT272" s="188"/>
      <c r="BU272" s="188"/>
      <c r="BV272" s="188"/>
      <c r="BW272" s="189"/>
      <c r="BX272" s="188"/>
      <c r="BY272" s="188"/>
      <c r="BZ272" s="189"/>
      <c r="CA272" s="189"/>
      <c r="CB272" s="189"/>
    </row>
    <row r="273" spans="18:80" s="45" customFormat="1" x14ac:dyDescent="0.2">
      <c r="R273" s="180"/>
      <c r="T273" s="180"/>
      <c r="V273" s="180"/>
      <c r="W273" s="42"/>
      <c r="X273" s="43"/>
      <c r="Y273" s="43"/>
      <c r="Z273" s="44"/>
      <c r="AB273" s="42"/>
      <c r="AD273" s="181"/>
      <c r="AE273" s="42"/>
      <c r="AF273" s="182"/>
      <c r="AH273" s="42"/>
      <c r="AI273" s="183"/>
      <c r="AJ273" s="184"/>
      <c r="AK273" s="185"/>
      <c r="AL273" s="183"/>
      <c r="AM273" s="183"/>
      <c r="AN273" s="186"/>
      <c r="AO273" s="183"/>
      <c r="AP273" s="183"/>
      <c r="AQ273" s="183"/>
      <c r="AR273" s="183"/>
      <c r="AS273" s="186"/>
      <c r="AT273" s="182"/>
      <c r="AU273" s="182"/>
      <c r="AV273" s="182"/>
      <c r="AW273" s="182"/>
      <c r="AX273" s="182"/>
      <c r="AY273" s="182"/>
      <c r="AZ273" s="182"/>
      <c r="BA273" s="188"/>
      <c r="BB273" s="188"/>
      <c r="BC273" s="188"/>
      <c r="BD273" s="188"/>
      <c r="BE273" s="188"/>
      <c r="BF273" s="188"/>
      <c r="BG273" s="188"/>
      <c r="BH273" s="188"/>
      <c r="BI273" s="188"/>
      <c r="BJ273" s="188"/>
      <c r="BK273" s="188"/>
      <c r="BL273" s="188"/>
      <c r="BM273" s="188"/>
      <c r="BN273" s="188"/>
      <c r="BO273" s="188"/>
      <c r="BP273" s="189"/>
      <c r="BQ273" s="189"/>
      <c r="BR273" s="189"/>
      <c r="BS273" s="188"/>
      <c r="BT273" s="188"/>
      <c r="BU273" s="188"/>
      <c r="BV273" s="188"/>
      <c r="BW273" s="189"/>
      <c r="BX273" s="188"/>
      <c r="BY273" s="188"/>
      <c r="BZ273" s="189"/>
      <c r="CA273" s="189"/>
      <c r="CB273" s="189"/>
    </row>
    <row r="274" spans="18:80" s="45" customFormat="1" x14ac:dyDescent="0.2">
      <c r="R274" s="180"/>
      <c r="T274" s="180"/>
      <c r="V274" s="180"/>
      <c r="W274" s="42"/>
      <c r="X274" s="43"/>
      <c r="Y274" s="43"/>
      <c r="Z274" s="44"/>
      <c r="AB274" s="42"/>
      <c r="AD274" s="181"/>
      <c r="AE274" s="42"/>
      <c r="AF274" s="182"/>
      <c r="AH274" s="42"/>
      <c r="AI274" s="183"/>
      <c r="AJ274" s="184"/>
      <c r="AK274" s="185"/>
      <c r="AL274" s="183"/>
      <c r="AM274" s="183"/>
      <c r="AN274" s="186"/>
      <c r="AO274" s="183"/>
      <c r="AP274" s="183"/>
      <c r="AQ274" s="183"/>
      <c r="AR274" s="183"/>
      <c r="AS274" s="186"/>
      <c r="AT274" s="182"/>
      <c r="AU274" s="182"/>
      <c r="AV274" s="182"/>
      <c r="AW274" s="182"/>
      <c r="AX274" s="182"/>
      <c r="AY274" s="182"/>
      <c r="AZ274" s="182"/>
      <c r="BA274" s="188"/>
      <c r="BB274" s="188"/>
      <c r="BC274" s="188"/>
      <c r="BD274" s="188"/>
      <c r="BE274" s="188"/>
      <c r="BF274" s="188"/>
      <c r="BG274" s="188"/>
      <c r="BH274" s="188"/>
      <c r="BI274" s="188"/>
      <c r="BJ274" s="188"/>
      <c r="BK274" s="188"/>
      <c r="BL274" s="188"/>
      <c r="BM274" s="188"/>
      <c r="BN274" s="188"/>
      <c r="BO274" s="188"/>
      <c r="BP274" s="189"/>
      <c r="BQ274" s="189"/>
      <c r="BR274" s="189"/>
      <c r="BS274" s="188"/>
      <c r="BT274" s="188"/>
      <c r="BU274" s="188"/>
      <c r="BV274" s="188"/>
      <c r="BW274" s="189"/>
      <c r="BX274" s="188"/>
      <c r="BY274" s="188"/>
      <c r="BZ274" s="189"/>
      <c r="CA274" s="189"/>
      <c r="CB274" s="189"/>
    </row>
    <row r="275" spans="18:80" s="45" customFormat="1" x14ac:dyDescent="0.2">
      <c r="R275" s="180"/>
      <c r="T275" s="180"/>
      <c r="V275" s="180"/>
      <c r="W275" s="42"/>
      <c r="X275" s="43"/>
      <c r="Y275" s="43"/>
      <c r="Z275" s="44"/>
      <c r="AB275" s="42"/>
      <c r="AD275" s="181"/>
      <c r="AE275" s="42"/>
      <c r="AF275" s="182"/>
      <c r="AH275" s="42"/>
      <c r="AI275" s="183"/>
      <c r="AJ275" s="184"/>
      <c r="AK275" s="185"/>
      <c r="AL275" s="183"/>
      <c r="AM275" s="183"/>
      <c r="AN275" s="186"/>
      <c r="AO275" s="183"/>
      <c r="AP275" s="183"/>
      <c r="AQ275" s="183"/>
      <c r="AR275" s="183"/>
      <c r="AS275" s="186"/>
      <c r="AT275" s="182"/>
      <c r="AU275" s="182"/>
      <c r="AV275" s="182"/>
      <c r="AW275" s="182"/>
      <c r="AX275" s="182"/>
      <c r="AY275" s="182"/>
      <c r="AZ275" s="182"/>
      <c r="BA275" s="188"/>
      <c r="BB275" s="188"/>
      <c r="BC275" s="188"/>
      <c r="BD275" s="188"/>
      <c r="BE275" s="188"/>
      <c r="BF275" s="188"/>
      <c r="BG275" s="188"/>
      <c r="BH275" s="188"/>
      <c r="BI275" s="188"/>
      <c r="BJ275" s="188"/>
      <c r="BK275" s="188"/>
      <c r="BL275" s="188"/>
      <c r="BM275" s="188"/>
      <c r="BN275" s="188"/>
      <c r="BO275" s="188"/>
      <c r="BP275" s="189"/>
      <c r="BQ275" s="189"/>
      <c r="BR275" s="189"/>
      <c r="BS275" s="188"/>
      <c r="BT275" s="188"/>
      <c r="BU275" s="188"/>
      <c r="BV275" s="188"/>
      <c r="BW275" s="189"/>
      <c r="BX275" s="188"/>
      <c r="BY275" s="188"/>
      <c r="BZ275" s="189"/>
      <c r="CA275" s="189"/>
      <c r="CB275" s="189"/>
    </row>
    <row r="276" spans="18:80" s="45" customFormat="1" x14ac:dyDescent="0.2">
      <c r="R276" s="180"/>
      <c r="T276" s="180"/>
      <c r="V276" s="180"/>
      <c r="W276" s="42"/>
      <c r="X276" s="43"/>
      <c r="Y276" s="43"/>
      <c r="Z276" s="44"/>
      <c r="AB276" s="42"/>
      <c r="AD276" s="181"/>
      <c r="AE276" s="42"/>
      <c r="AF276" s="182"/>
      <c r="AH276" s="42"/>
      <c r="AI276" s="183"/>
      <c r="AJ276" s="184"/>
      <c r="AK276" s="185"/>
      <c r="AL276" s="183"/>
      <c r="AM276" s="183"/>
      <c r="AN276" s="186"/>
      <c r="AO276" s="183"/>
      <c r="AP276" s="183"/>
      <c r="AQ276" s="183"/>
      <c r="AR276" s="183"/>
      <c r="AS276" s="186"/>
      <c r="AT276" s="182"/>
      <c r="AU276" s="182"/>
      <c r="AV276" s="182"/>
      <c r="AW276" s="182"/>
      <c r="AX276" s="182"/>
      <c r="AY276" s="182"/>
      <c r="AZ276" s="182"/>
      <c r="BA276" s="188"/>
      <c r="BB276" s="188"/>
      <c r="BC276" s="188"/>
      <c r="BD276" s="188"/>
      <c r="BE276" s="188"/>
      <c r="BF276" s="188"/>
      <c r="BG276" s="188"/>
      <c r="BH276" s="188"/>
      <c r="BI276" s="188"/>
      <c r="BJ276" s="188"/>
      <c r="BK276" s="188"/>
      <c r="BL276" s="188"/>
      <c r="BM276" s="188"/>
      <c r="BN276" s="188"/>
      <c r="BO276" s="188"/>
      <c r="BP276" s="189"/>
      <c r="BQ276" s="189"/>
      <c r="BR276" s="189"/>
      <c r="BS276" s="188"/>
      <c r="BT276" s="188"/>
      <c r="BU276" s="188"/>
      <c r="BV276" s="188"/>
      <c r="BW276" s="189"/>
      <c r="BX276" s="188"/>
      <c r="BY276" s="188"/>
      <c r="BZ276" s="189"/>
      <c r="CA276" s="189"/>
      <c r="CB276" s="189"/>
    </row>
    <row r="277" spans="18:80" s="45" customFormat="1" x14ac:dyDescent="0.2">
      <c r="R277" s="180"/>
      <c r="T277" s="180"/>
      <c r="V277" s="180"/>
      <c r="W277" s="42"/>
      <c r="X277" s="43"/>
      <c r="Y277" s="43"/>
      <c r="Z277" s="44"/>
      <c r="AB277" s="42"/>
      <c r="AD277" s="181"/>
      <c r="AE277" s="42"/>
      <c r="AF277" s="182"/>
      <c r="AH277" s="42"/>
      <c r="AI277" s="183"/>
      <c r="AJ277" s="184"/>
      <c r="AK277" s="185"/>
      <c r="AL277" s="183"/>
      <c r="AM277" s="183"/>
      <c r="AN277" s="186"/>
      <c r="AO277" s="183"/>
      <c r="AP277" s="183"/>
      <c r="AQ277" s="183"/>
      <c r="AR277" s="183"/>
      <c r="AS277" s="186"/>
      <c r="AT277" s="182"/>
      <c r="AU277" s="182"/>
      <c r="AV277" s="182"/>
      <c r="AW277" s="182"/>
      <c r="AX277" s="182"/>
      <c r="AY277" s="182"/>
      <c r="AZ277" s="182"/>
      <c r="BA277" s="188"/>
      <c r="BB277" s="188"/>
      <c r="BC277" s="188"/>
      <c r="BD277" s="188"/>
      <c r="BE277" s="188"/>
      <c r="BF277" s="188"/>
      <c r="BG277" s="188"/>
      <c r="BH277" s="188"/>
      <c r="BI277" s="188"/>
      <c r="BJ277" s="188"/>
      <c r="BK277" s="188"/>
      <c r="BL277" s="188"/>
      <c r="BM277" s="188"/>
      <c r="BN277" s="188"/>
      <c r="BO277" s="188"/>
      <c r="BP277" s="189"/>
      <c r="BQ277" s="189"/>
      <c r="BR277" s="189"/>
      <c r="BS277" s="188"/>
      <c r="BT277" s="188"/>
      <c r="BU277" s="188"/>
      <c r="BV277" s="188"/>
      <c r="BW277" s="189"/>
      <c r="BX277" s="188"/>
      <c r="BY277" s="188"/>
      <c r="BZ277" s="189"/>
      <c r="CA277" s="189"/>
      <c r="CB277" s="189"/>
    </row>
    <row r="278" spans="18:80" s="45" customFormat="1" x14ac:dyDescent="0.2">
      <c r="R278" s="180"/>
      <c r="T278" s="180"/>
      <c r="V278" s="180"/>
      <c r="W278" s="42"/>
      <c r="X278" s="43"/>
      <c r="Y278" s="43"/>
      <c r="Z278" s="44"/>
      <c r="AB278" s="42"/>
      <c r="AD278" s="181"/>
      <c r="AE278" s="42"/>
      <c r="AF278" s="182"/>
      <c r="AH278" s="42"/>
      <c r="AI278" s="183"/>
      <c r="AJ278" s="184"/>
      <c r="AK278" s="185"/>
      <c r="AL278" s="183"/>
      <c r="AM278" s="183"/>
      <c r="AN278" s="186"/>
      <c r="AO278" s="183"/>
      <c r="AP278" s="183"/>
      <c r="AQ278" s="183"/>
      <c r="AR278" s="183"/>
      <c r="AS278" s="186"/>
      <c r="AT278" s="182"/>
      <c r="AU278" s="182"/>
      <c r="AV278" s="182"/>
      <c r="AW278" s="182"/>
      <c r="AX278" s="182"/>
      <c r="AY278" s="182"/>
      <c r="AZ278" s="182"/>
      <c r="BA278" s="188"/>
      <c r="BB278" s="188"/>
      <c r="BC278" s="188"/>
      <c r="BD278" s="188"/>
      <c r="BE278" s="188"/>
      <c r="BF278" s="188"/>
      <c r="BG278" s="188"/>
      <c r="BH278" s="188"/>
      <c r="BI278" s="188"/>
      <c r="BJ278" s="188"/>
      <c r="BK278" s="188"/>
      <c r="BL278" s="188"/>
      <c r="BM278" s="188"/>
      <c r="BN278" s="188"/>
      <c r="BO278" s="188"/>
      <c r="BP278" s="189"/>
      <c r="BQ278" s="189"/>
      <c r="BR278" s="189"/>
      <c r="BS278" s="188"/>
      <c r="BT278" s="188"/>
      <c r="BU278" s="188"/>
      <c r="BV278" s="188"/>
      <c r="BW278" s="189"/>
      <c r="BX278" s="188"/>
      <c r="BY278" s="188"/>
      <c r="BZ278" s="189"/>
      <c r="CA278" s="189"/>
      <c r="CB278" s="189"/>
    </row>
    <row r="279" spans="18:80" s="45" customFormat="1" x14ac:dyDescent="0.2">
      <c r="R279" s="180"/>
      <c r="T279" s="180"/>
      <c r="V279" s="180"/>
      <c r="W279" s="42"/>
      <c r="X279" s="43"/>
      <c r="Y279" s="43"/>
      <c r="Z279" s="44"/>
      <c r="AB279" s="42"/>
      <c r="AD279" s="181"/>
      <c r="AE279" s="42"/>
      <c r="AF279" s="182"/>
      <c r="AH279" s="42"/>
      <c r="AI279" s="183"/>
      <c r="AJ279" s="184"/>
      <c r="AK279" s="185"/>
      <c r="AL279" s="183"/>
      <c r="AM279" s="183"/>
      <c r="AN279" s="186"/>
      <c r="AO279" s="183"/>
      <c r="AP279" s="183"/>
      <c r="AQ279" s="183"/>
      <c r="AR279" s="183"/>
      <c r="AS279" s="186"/>
      <c r="AT279" s="182"/>
      <c r="AU279" s="182"/>
      <c r="AV279" s="182"/>
      <c r="AW279" s="182"/>
      <c r="AX279" s="182"/>
      <c r="AY279" s="182"/>
      <c r="AZ279" s="182"/>
      <c r="BA279" s="188"/>
      <c r="BB279" s="188"/>
      <c r="BC279" s="188"/>
      <c r="BD279" s="188"/>
      <c r="BE279" s="188"/>
      <c r="BF279" s="188"/>
      <c r="BG279" s="188"/>
      <c r="BH279" s="188"/>
      <c r="BI279" s="188"/>
      <c r="BJ279" s="188"/>
      <c r="BK279" s="188"/>
      <c r="BL279" s="188"/>
      <c r="BM279" s="188"/>
      <c r="BN279" s="188"/>
      <c r="BO279" s="188"/>
      <c r="BP279" s="189"/>
      <c r="BQ279" s="189"/>
      <c r="BR279" s="189"/>
      <c r="BS279" s="188"/>
      <c r="BT279" s="188"/>
      <c r="BU279" s="188"/>
      <c r="BV279" s="188"/>
      <c r="BW279" s="189"/>
      <c r="BX279" s="188"/>
      <c r="BY279" s="188"/>
      <c r="BZ279" s="189"/>
      <c r="CA279" s="189"/>
      <c r="CB279" s="189"/>
    </row>
    <row r="280" spans="18:80" s="45" customFormat="1" x14ac:dyDescent="0.2">
      <c r="R280" s="180"/>
      <c r="T280" s="180"/>
      <c r="V280" s="180"/>
      <c r="W280" s="42"/>
      <c r="X280" s="43"/>
      <c r="Y280" s="43"/>
      <c r="Z280" s="44"/>
      <c r="AB280" s="42"/>
      <c r="AD280" s="181"/>
      <c r="AE280" s="42"/>
      <c r="AF280" s="182"/>
      <c r="AH280" s="42"/>
      <c r="AI280" s="183"/>
      <c r="AJ280" s="184"/>
      <c r="AK280" s="185"/>
      <c r="AL280" s="183"/>
      <c r="AM280" s="183"/>
      <c r="AN280" s="186"/>
      <c r="AO280" s="183"/>
      <c r="AP280" s="183"/>
      <c r="AQ280" s="183"/>
      <c r="AR280" s="183"/>
      <c r="AS280" s="186"/>
      <c r="AT280" s="182"/>
      <c r="AU280" s="182"/>
      <c r="AV280" s="182"/>
      <c r="AW280" s="182"/>
      <c r="AX280" s="182"/>
      <c r="AY280" s="182"/>
      <c r="AZ280" s="182"/>
      <c r="BA280" s="188"/>
      <c r="BB280" s="188"/>
      <c r="BC280" s="188"/>
      <c r="BD280" s="188"/>
      <c r="BE280" s="188"/>
      <c r="BF280" s="188"/>
      <c r="BG280" s="188"/>
      <c r="BH280" s="188"/>
      <c r="BI280" s="188"/>
      <c r="BJ280" s="188"/>
      <c r="BK280" s="188"/>
      <c r="BL280" s="188"/>
      <c r="BM280" s="188"/>
      <c r="BN280" s="188"/>
      <c r="BO280" s="188"/>
      <c r="BP280" s="189"/>
      <c r="BQ280" s="189"/>
      <c r="BR280" s="189"/>
      <c r="BS280" s="188"/>
      <c r="BT280" s="188"/>
      <c r="BU280" s="188"/>
      <c r="BV280" s="188"/>
      <c r="BW280" s="189"/>
      <c r="BX280" s="188"/>
      <c r="BY280" s="188"/>
      <c r="BZ280" s="189"/>
      <c r="CA280" s="189"/>
      <c r="CB280" s="189"/>
    </row>
    <row r="281" spans="18:80" s="45" customFormat="1" x14ac:dyDescent="0.2">
      <c r="R281" s="180"/>
      <c r="T281" s="180"/>
      <c r="V281" s="180"/>
      <c r="W281" s="42"/>
      <c r="X281" s="43"/>
      <c r="Y281" s="43"/>
      <c r="Z281" s="44"/>
      <c r="AB281" s="42"/>
      <c r="AD281" s="181"/>
      <c r="AE281" s="42"/>
      <c r="AF281" s="182"/>
      <c r="AH281" s="42"/>
      <c r="AI281" s="183"/>
      <c r="AJ281" s="184"/>
      <c r="AK281" s="185"/>
      <c r="AL281" s="183"/>
      <c r="AM281" s="183"/>
      <c r="AN281" s="186"/>
      <c r="AO281" s="183"/>
      <c r="AP281" s="183"/>
      <c r="AQ281" s="183"/>
      <c r="AR281" s="183"/>
      <c r="AS281" s="186"/>
      <c r="AT281" s="182"/>
      <c r="AU281" s="182"/>
      <c r="AV281" s="182"/>
      <c r="AW281" s="182"/>
      <c r="AX281" s="182"/>
      <c r="AY281" s="182"/>
      <c r="AZ281" s="182"/>
      <c r="BA281" s="188"/>
      <c r="BB281" s="188"/>
      <c r="BC281" s="188"/>
      <c r="BD281" s="188"/>
      <c r="BE281" s="188"/>
      <c r="BF281" s="188"/>
      <c r="BG281" s="188"/>
      <c r="BH281" s="188"/>
      <c r="BI281" s="188"/>
      <c r="BJ281" s="188"/>
      <c r="BK281" s="188"/>
      <c r="BL281" s="188"/>
      <c r="BM281" s="188"/>
      <c r="BN281" s="188"/>
      <c r="BO281" s="188"/>
      <c r="BP281" s="189"/>
      <c r="BQ281" s="189"/>
      <c r="BR281" s="189"/>
      <c r="BS281" s="188"/>
      <c r="BT281" s="188"/>
      <c r="BU281" s="188"/>
      <c r="BV281" s="188"/>
      <c r="BW281" s="189"/>
      <c r="BX281" s="188"/>
      <c r="BY281" s="188"/>
      <c r="BZ281" s="189"/>
      <c r="CA281" s="189"/>
      <c r="CB281" s="189"/>
    </row>
    <row r="282" spans="18:80" s="45" customFormat="1" x14ac:dyDescent="0.2">
      <c r="R282" s="180"/>
      <c r="T282" s="180"/>
      <c r="V282" s="180"/>
      <c r="W282" s="42"/>
      <c r="X282" s="43"/>
      <c r="Y282" s="43"/>
      <c r="Z282" s="44"/>
      <c r="AB282" s="42"/>
      <c r="AD282" s="181"/>
      <c r="AE282" s="42"/>
      <c r="AF282" s="182"/>
      <c r="AH282" s="42"/>
      <c r="AI282" s="183"/>
      <c r="AJ282" s="184"/>
      <c r="AK282" s="185"/>
      <c r="AL282" s="183"/>
      <c r="AM282" s="183"/>
      <c r="AN282" s="186"/>
      <c r="AO282" s="183"/>
      <c r="AP282" s="183"/>
      <c r="AQ282" s="183"/>
      <c r="AR282" s="183"/>
      <c r="AS282" s="186"/>
      <c r="AT282" s="182"/>
      <c r="AU282" s="182"/>
      <c r="AV282" s="182"/>
      <c r="AW282" s="182"/>
      <c r="AX282" s="182"/>
      <c r="AY282" s="182"/>
      <c r="AZ282" s="182"/>
      <c r="BA282" s="188"/>
      <c r="BB282" s="188"/>
      <c r="BC282" s="188"/>
      <c r="BD282" s="188"/>
      <c r="BE282" s="188"/>
      <c r="BF282" s="188"/>
      <c r="BG282" s="188"/>
      <c r="BH282" s="188"/>
      <c r="BI282" s="188"/>
      <c r="BJ282" s="188"/>
      <c r="BK282" s="188"/>
      <c r="BL282" s="188"/>
      <c r="BM282" s="188"/>
      <c r="BN282" s="188"/>
      <c r="BO282" s="188"/>
      <c r="BP282" s="189"/>
      <c r="BQ282" s="189"/>
      <c r="BR282" s="189"/>
      <c r="BS282" s="188"/>
      <c r="BT282" s="188"/>
      <c r="BU282" s="188"/>
      <c r="BV282" s="188"/>
      <c r="BW282" s="189"/>
      <c r="BX282" s="188"/>
      <c r="BY282" s="188"/>
      <c r="BZ282" s="189"/>
      <c r="CA282" s="189"/>
      <c r="CB282" s="189"/>
    </row>
    <row r="283" spans="18:80" s="45" customFormat="1" x14ac:dyDescent="0.2">
      <c r="R283" s="180"/>
      <c r="T283" s="180"/>
      <c r="V283" s="180"/>
      <c r="W283" s="42"/>
      <c r="X283" s="43"/>
      <c r="Y283" s="43"/>
      <c r="Z283" s="44"/>
      <c r="AB283" s="42"/>
      <c r="AD283" s="181"/>
      <c r="AE283" s="42"/>
      <c r="AF283" s="182"/>
      <c r="AH283" s="42"/>
      <c r="AI283" s="183"/>
      <c r="AJ283" s="184"/>
      <c r="AK283" s="185"/>
      <c r="AL283" s="183"/>
      <c r="AM283" s="183"/>
      <c r="AN283" s="186"/>
      <c r="AO283" s="183"/>
      <c r="AP283" s="183"/>
      <c r="AQ283" s="183"/>
      <c r="AR283" s="183"/>
      <c r="AS283" s="186"/>
      <c r="AT283" s="182"/>
      <c r="AU283" s="182"/>
      <c r="AV283" s="182"/>
      <c r="AW283" s="182"/>
      <c r="AX283" s="182"/>
      <c r="AY283" s="182"/>
      <c r="AZ283" s="182"/>
      <c r="BA283" s="188"/>
      <c r="BB283" s="188"/>
      <c r="BC283" s="188"/>
      <c r="BD283" s="188"/>
      <c r="BE283" s="188"/>
      <c r="BF283" s="188"/>
      <c r="BG283" s="188"/>
      <c r="BH283" s="188"/>
      <c r="BI283" s="188"/>
      <c r="BJ283" s="188"/>
      <c r="BK283" s="188"/>
      <c r="BL283" s="188"/>
      <c r="BM283" s="188"/>
      <c r="BN283" s="188"/>
      <c r="BO283" s="188"/>
      <c r="BP283" s="189"/>
      <c r="BQ283" s="189"/>
      <c r="BR283" s="189"/>
      <c r="BS283" s="188"/>
      <c r="BT283" s="188"/>
      <c r="BU283" s="188"/>
      <c r="BV283" s="188"/>
      <c r="BW283" s="189"/>
      <c r="BX283" s="188"/>
      <c r="BY283" s="188"/>
      <c r="BZ283" s="189"/>
      <c r="CA283" s="189"/>
      <c r="CB283" s="189"/>
    </row>
    <row r="284" spans="18:80" s="45" customFormat="1" x14ac:dyDescent="0.2">
      <c r="R284" s="180"/>
      <c r="T284" s="180"/>
      <c r="V284" s="180"/>
      <c r="W284" s="42"/>
      <c r="X284" s="43"/>
      <c r="Y284" s="43"/>
      <c r="Z284" s="44"/>
      <c r="AB284" s="42"/>
      <c r="AD284" s="181"/>
      <c r="AE284" s="42"/>
      <c r="AF284" s="182"/>
      <c r="AH284" s="42"/>
      <c r="AI284" s="183"/>
      <c r="AJ284" s="184"/>
      <c r="AK284" s="185"/>
      <c r="AL284" s="183"/>
      <c r="AM284" s="183"/>
      <c r="AN284" s="186"/>
      <c r="AO284" s="183"/>
      <c r="AP284" s="183"/>
      <c r="AQ284" s="183"/>
      <c r="AR284" s="183"/>
      <c r="AS284" s="186"/>
      <c r="AT284" s="182"/>
      <c r="AU284" s="182"/>
      <c r="AV284" s="182"/>
      <c r="AW284" s="182"/>
      <c r="AX284" s="182"/>
      <c r="AY284" s="182"/>
      <c r="AZ284" s="182"/>
      <c r="BA284" s="188"/>
      <c r="BB284" s="188"/>
      <c r="BC284" s="188"/>
      <c r="BD284" s="188"/>
      <c r="BE284" s="188"/>
      <c r="BF284" s="188"/>
      <c r="BG284" s="188"/>
      <c r="BH284" s="188"/>
      <c r="BI284" s="188"/>
      <c r="BJ284" s="188"/>
      <c r="BK284" s="188"/>
      <c r="BL284" s="188"/>
      <c r="BM284" s="188"/>
      <c r="BN284" s="188"/>
      <c r="BO284" s="188"/>
      <c r="BP284" s="189"/>
      <c r="BQ284" s="189"/>
      <c r="BR284" s="189"/>
      <c r="BS284" s="188"/>
      <c r="BT284" s="188"/>
      <c r="BU284" s="188"/>
      <c r="BV284" s="188"/>
      <c r="BW284" s="189"/>
      <c r="BX284" s="188"/>
      <c r="BY284" s="188"/>
      <c r="BZ284" s="189"/>
      <c r="CA284" s="189"/>
      <c r="CB284" s="189"/>
    </row>
    <row r="285" spans="18:80" s="45" customFormat="1" x14ac:dyDescent="0.2">
      <c r="R285" s="180"/>
      <c r="T285" s="180"/>
      <c r="V285" s="180"/>
      <c r="W285" s="42"/>
      <c r="X285" s="43"/>
      <c r="Y285" s="43"/>
      <c r="Z285" s="44"/>
      <c r="AB285" s="42"/>
      <c r="AD285" s="181"/>
      <c r="AE285" s="42"/>
      <c r="AF285" s="182"/>
      <c r="AH285" s="42"/>
      <c r="AI285" s="183"/>
      <c r="AJ285" s="184"/>
      <c r="AK285" s="185"/>
      <c r="AL285" s="183"/>
      <c r="AM285" s="183"/>
      <c r="AN285" s="186"/>
      <c r="AO285" s="183"/>
      <c r="AP285" s="183"/>
      <c r="AQ285" s="183"/>
      <c r="AR285" s="183"/>
      <c r="AS285" s="186"/>
      <c r="AT285" s="182"/>
      <c r="AU285" s="182"/>
      <c r="AV285" s="182"/>
      <c r="AW285" s="182"/>
      <c r="AX285" s="182"/>
      <c r="AY285" s="182"/>
      <c r="AZ285" s="182"/>
      <c r="BA285" s="188"/>
      <c r="BB285" s="188"/>
      <c r="BC285" s="188"/>
      <c r="BD285" s="188"/>
      <c r="BE285" s="188"/>
      <c r="BF285" s="188"/>
      <c r="BG285" s="188"/>
      <c r="BH285" s="188"/>
      <c r="BI285" s="188"/>
      <c r="BJ285" s="188"/>
      <c r="BK285" s="188"/>
      <c r="BL285" s="188"/>
      <c r="BM285" s="188"/>
      <c r="BN285" s="188"/>
      <c r="BO285" s="188"/>
      <c r="BP285" s="189"/>
      <c r="BQ285" s="189"/>
      <c r="BR285" s="189"/>
      <c r="BS285" s="188"/>
      <c r="BT285" s="188"/>
      <c r="BU285" s="188"/>
      <c r="BV285" s="188"/>
      <c r="BW285" s="189"/>
      <c r="BX285" s="188"/>
      <c r="BY285" s="188"/>
      <c r="BZ285" s="189"/>
      <c r="CA285" s="189"/>
      <c r="CB285" s="189"/>
    </row>
    <row r="286" spans="18:80" s="45" customFormat="1" x14ac:dyDescent="0.2">
      <c r="R286" s="180"/>
      <c r="T286" s="180"/>
      <c r="V286" s="180"/>
      <c r="W286" s="42"/>
      <c r="X286" s="43"/>
      <c r="Y286" s="43"/>
      <c r="Z286" s="44"/>
      <c r="AB286" s="42"/>
      <c r="AD286" s="181"/>
      <c r="AE286" s="42"/>
      <c r="AF286" s="182"/>
      <c r="AH286" s="42"/>
      <c r="AI286" s="183"/>
      <c r="AJ286" s="184"/>
      <c r="AK286" s="185"/>
      <c r="AL286" s="183"/>
      <c r="AM286" s="183"/>
      <c r="AN286" s="186"/>
      <c r="AO286" s="183"/>
      <c r="AP286" s="183"/>
      <c r="AQ286" s="183"/>
      <c r="AR286" s="183"/>
      <c r="AS286" s="186"/>
      <c r="AT286" s="182"/>
      <c r="AU286" s="182"/>
      <c r="AV286" s="182"/>
      <c r="AW286" s="182"/>
      <c r="AX286" s="182"/>
      <c r="AY286" s="182"/>
      <c r="AZ286" s="182"/>
      <c r="BA286" s="188"/>
      <c r="BB286" s="188"/>
      <c r="BC286" s="188"/>
      <c r="BD286" s="188"/>
      <c r="BE286" s="188"/>
      <c r="BF286" s="188"/>
      <c r="BG286" s="188"/>
      <c r="BH286" s="188"/>
      <c r="BI286" s="188"/>
      <c r="BJ286" s="188"/>
      <c r="BK286" s="188"/>
      <c r="BL286" s="188"/>
      <c r="BM286" s="188"/>
      <c r="BN286" s="188"/>
      <c r="BO286" s="188"/>
      <c r="BP286" s="189"/>
      <c r="BQ286" s="189"/>
      <c r="BR286" s="189"/>
      <c r="BS286" s="188"/>
      <c r="BT286" s="188"/>
      <c r="BU286" s="188"/>
      <c r="BV286" s="188"/>
      <c r="BW286" s="189"/>
      <c r="BX286" s="188"/>
      <c r="BY286" s="188"/>
      <c r="BZ286" s="189"/>
      <c r="CA286" s="189"/>
      <c r="CB286" s="189"/>
    </row>
    <row r="287" spans="18:80" s="45" customFormat="1" x14ac:dyDescent="0.2">
      <c r="R287" s="180"/>
      <c r="T287" s="180"/>
      <c r="V287" s="180"/>
      <c r="W287" s="42"/>
      <c r="X287" s="43"/>
      <c r="Y287" s="43"/>
      <c r="Z287" s="44"/>
      <c r="AB287" s="42"/>
      <c r="AD287" s="181"/>
      <c r="AE287" s="42"/>
      <c r="AF287" s="182"/>
      <c r="AH287" s="42"/>
      <c r="AI287" s="183"/>
      <c r="AJ287" s="184"/>
      <c r="AK287" s="185"/>
      <c r="AL287" s="183"/>
      <c r="AM287" s="183"/>
      <c r="AN287" s="186"/>
      <c r="AO287" s="183"/>
      <c r="AP287" s="183"/>
      <c r="AQ287" s="183"/>
      <c r="AR287" s="183"/>
      <c r="AS287" s="186"/>
      <c r="AT287" s="182"/>
      <c r="AU287" s="182"/>
      <c r="AV287" s="182"/>
      <c r="AW287" s="182"/>
      <c r="AX287" s="182"/>
      <c r="AY287" s="182"/>
      <c r="AZ287" s="182"/>
      <c r="BA287" s="188"/>
      <c r="BB287" s="188"/>
      <c r="BC287" s="188"/>
      <c r="BD287" s="188"/>
      <c r="BE287" s="188"/>
      <c r="BF287" s="188"/>
      <c r="BG287" s="188"/>
      <c r="BH287" s="188"/>
      <c r="BI287" s="188"/>
      <c r="BJ287" s="188"/>
      <c r="BK287" s="188"/>
      <c r="BL287" s="188"/>
      <c r="BM287" s="188"/>
      <c r="BN287" s="188"/>
      <c r="BO287" s="188"/>
      <c r="BP287" s="189"/>
      <c r="BQ287" s="189"/>
      <c r="BR287" s="189"/>
      <c r="BS287" s="188"/>
      <c r="BT287" s="188"/>
      <c r="BU287" s="188"/>
      <c r="BV287" s="188"/>
      <c r="BW287" s="189"/>
      <c r="BX287" s="188"/>
      <c r="BY287" s="188"/>
      <c r="BZ287" s="189"/>
      <c r="CA287" s="189"/>
      <c r="CB287" s="189"/>
    </row>
    <row r="288" spans="18:80" s="45" customFormat="1" x14ac:dyDescent="0.2">
      <c r="R288" s="180"/>
      <c r="T288" s="180"/>
      <c r="V288" s="180"/>
      <c r="W288" s="42"/>
      <c r="X288" s="43"/>
      <c r="Y288" s="43"/>
      <c r="Z288" s="44"/>
      <c r="AB288" s="42"/>
      <c r="AD288" s="181"/>
      <c r="AE288" s="42"/>
      <c r="AF288" s="182"/>
      <c r="AH288" s="42"/>
      <c r="AI288" s="183"/>
      <c r="AJ288" s="184"/>
      <c r="AK288" s="185"/>
      <c r="AL288" s="183"/>
      <c r="AM288" s="183"/>
      <c r="AN288" s="186"/>
      <c r="AO288" s="183"/>
      <c r="AP288" s="183"/>
      <c r="AQ288" s="183"/>
      <c r="AR288" s="183"/>
      <c r="AS288" s="186"/>
      <c r="AT288" s="182"/>
      <c r="AU288" s="182"/>
      <c r="AV288" s="182"/>
      <c r="AW288" s="182"/>
      <c r="AX288" s="182"/>
      <c r="AY288" s="182"/>
      <c r="AZ288" s="182"/>
      <c r="BA288" s="188"/>
      <c r="BB288" s="188"/>
      <c r="BC288" s="188"/>
      <c r="BD288" s="188"/>
      <c r="BE288" s="188"/>
      <c r="BF288" s="188"/>
      <c r="BG288" s="188"/>
      <c r="BH288" s="188"/>
      <c r="BI288" s="188"/>
      <c r="BJ288" s="188"/>
      <c r="BK288" s="188"/>
      <c r="BL288" s="188"/>
      <c r="BM288" s="188"/>
      <c r="BN288" s="188"/>
      <c r="BO288" s="188"/>
      <c r="BP288" s="189"/>
      <c r="BQ288" s="189"/>
      <c r="BR288" s="189"/>
      <c r="BS288" s="188"/>
      <c r="BT288" s="188"/>
      <c r="BU288" s="188"/>
      <c r="BV288" s="188"/>
      <c r="BW288" s="189"/>
      <c r="BX288" s="188"/>
      <c r="BY288" s="188"/>
      <c r="BZ288" s="189"/>
      <c r="CA288" s="189"/>
      <c r="CB288" s="189"/>
    </row>
    <row r="289" spans="18:80" s="45" customFormat="1" x14ac:dyDescent="0.2">
      <c r="R289" s="180"/>
      <c r="T289" s="180"/>
      <c r="V289" s="180"/>
      <c r="W289" s="42"/>
      <c r="X289" s="43"/>
      <c r="Y289" s="43"/>
      <c r="Z289" s="44"/>
      <c r="AB289" s="42"/>
      <c r="AD289" s="181"/>
      <c r="AE289" s="42"/>
      <c r="AF289" s="182"/>
      <c r="AH289" s="42"/>
      <c r="AI289" s="183"/>
      <c r="AJ289" s="184"/>
      <c r="AK289" s="185"/>
      <c r="AL289" s="183"/>
      <c r="AM289" s="183"/>
      <c r="AN289" s="186"/>
      <c r="AO289" s="183"/>
      <c r="AP289" s="183"/>
      <c r="AQ289" s="183"/>
      <c r="AR289" s="183"/>
      <c r="AS289" s="186"/>
      <c r="AT289" s="182"/>
      <c r="AU289" s="182"/>
      <c r="AV289" s="182"/>
      <c r="AW289" s="182"/>
      <c r="AX289" s="182"/>
      <c r="AY289" s="182"/>
      <c r="AZ289" s="182"/>
      <c r="BA289" s="188"/>
      <c r="BB289" s="188"/>
      <c r="BC289" s="188"/>
      <c r="BD289" s="188"/>
      <c r="BE289" s="188"/>
      <c r="BF289" s="188"/>
      <c r="BG289" s="188"/>
      <c r="BH289" s="188"/>
      <c r="BI289" s="188"/>
      <c r="BJ289" s="188"/>
      <c r="BK289" s="188"/>
      <c r="BL289" s="188"/>
      <c r="BM289" s="188"/>
      <c r="BN289" s="188"/>
      <c r="BO289" s="188"/>
      <c r="BP289" s="189"/>
      <c r="BQ289" s="189"/>
      <c r="BR289" s="189"/>
      <c r="BS289" s="188"/>
      <c r="BT289" s="188"/>
      <c r="BU289" s="188"/>
      <c r="BV289" s="188"/>
      <c r="BW289" s="189"/>
      <c r="BX289" s="188"/>
      <c r="BY289" s="188"/>
      <c r="BZ289" s="189"/>
      <c r="CA289" s="189"/>
      <c r="CB289" s="189"/>
    </row>
    <row r="290" spans="18:80" s="45" customFormat="1" x14ac:dyDescent="0.2">
      <c r="R290" s="180"/>
      <c r="T290" s="180"/>
      <c r="V290" s="180"/>
      <c r="W290" s="42"/>
      <c r="X290" s="43"/>
      <c r="Y290" s="43"/>
      <c r="Z290" s="44"/>
      <c r="AB290" s="42"/>
      <c r="AD290" s="181"/>
      <c r="AE290" s="42"/>
      <c r="AF290" s="182"/>
      <c r="AH290" s="42"/>
      <c r="AI290" s="183"/>
      <c r="AJ290" s="184"/>
      <c r="AK290" s="185"/>
      <c r="AL290" s="183"/>
      <c r="AM290" s="183"/>
      <c r="AN290" s="186"/>
      <c r="AO290" s="183"/>
      <c r="AP290" s="183"/>
      <c r="AQ290" s="183"/>
      <c r="AR290" s="183"/>
      <c r="AS290" s="186"/>
      <c r="AT290" s="182"/>
      <c r="AU290" s="182"/>
      <c r="AV290" s="182"/>
      <c r="AW290" s="182"/>
      <c r="AX290" s="182"/>
      <c r="AY290" s="182"/>
      <c r="AZ290" s="182"/>
      <c r="BA290" s="188"/>
      <c r="BB290" s="188"/>
      <c r="BC290" s="188"/>
      <c r="BD290" s="188"/>
      <c r="BE290" s="188"/>
      <c r="BF290" s="188"/>
      <c r="BG290" s="188"/>
      <c r="BH290" s="188"/>
      <c r="BI290" s="188"/>
      <c r="BJ290" s="188"/>
      <c r="BK290" s="188"/>
      <c r="BL290" s="188"/>
      <c r="BM290" s="188"/>
      <c r="BN290" s="188"/>
      <c r="BO290" s="188"/>
      <c r="BP290" s="189"/>
      <c r="BQ290" s="189"/>
      <c r="BR290" s="189"/>
      <c r="BS290" s="188"/>
      <c r="BT290" s="188"/>
      <c r="BU290" s="188"/>
      <c r="BV290" s="188"/>
      <c r="BW290" s="189"/>
      <c r="BX290" s="188"/>
      <c r="BY290" s="188"/>
      <c r="BZ290" s="189"/>
      <c r="CA290" s="189"/>
      <c r="CB290" s="189"/>
    </row>
    <row r="291" spans="18:80" s="45" customFormat="1" x14ac:dyDescent="0.2">
      <c r="R291" s="180"/>
      <c r="T291" s="180"/>
      <c r="V291" s="180"/>
      <c r="W291" s="42"/>
      <c r="X291" s="43"/>
      <c r="Y291" s="43"/>
      <c r="Z291" s="44"/>
      <c r="AB291" s="42"/>
      <c r="AD291" s="181"/>
      <c r="AE291" s="42"/>
      <c r="AF291" s="182"/>
      <c r="AH291" s="42"/>
      <c r="AI291" s="183"/>
      <c r="AJ291" s="184"/>
      <c r="AK291" s="185"/>
      <c r="AL291" s="183"/>
      <c r="AM291" s="183"/>
      <c r="AN291" s="186"/>
      <c r="AO291" s="183"/>
      <c r="AP291" s="183"/>
      <c r="AQ291" s="183"/>
      <c r="AR291" s="183"/>
      <c r="AS291" s="186"/>
      <c r="AT291" s="182"/>
      <c r="AU291" s="182"/>
      <c r="AV291" s="182"/>
      <c r="AW291" s="182"/>
      <c r="AX291" s="182"/>
      <c r="AY291" s="182"/>
      <c r="AZ291" s="182"/>
      <c r="BA291" s="188"/>
      <c r="BB291" s="188"/>
      <c r="BC291" s="188"/>
      <c r="BD291" s="188"/>
      <c r="BE291" s="188"/>
      <c r="BF291" s="188"/>
      <c r="BG291" s="188"/>
      <c r="BH291" s="188"/>
      <c r="BI291" s="188"/>
      <c r="BJ291" s="188"/>
      <c r="BK291" s="188"/>
      <c r="BL291" s="188"/>
      <c r="BM291" s="188"/>
      <c r="BN291" s="188"/>
      <c r="BO291" s="188"/>
      <c r="BP291" s="189"/>
      <c r="BQ291" s="189"/>
      <c r="BR291" s="189"/>
      <c r="BS291" s="188"/>
      <c r="BT291" s="188"/>
      <c r="BU291" s="188"/>
      <c r="BV291" s="188"/>
      <c r="BW291" s="189"/>
      <c r="BX291" s="188"/>
      <c r="BY291" s="188"/>
      <c r="BZ291" s="189"/>
      <c r="CA291" s="189"/>
      <c r="CB291" s="189"/>
    </row>
    <row r="292" spans="18:80" s="45" customFormat="1" x14ac:dyDescent="0.2">
      <c r="R292" s="180"/>
      <c r="T292" s="180"/>
      <c r="V292" s="180"/>
      <c r="W292" s="42"/>
      <c r="X292" s="43"/>
      <c r="Y292" s="43"/>
      <c r="Z292" s="44"/>
      <c r="AB292" s="42"/>
      <c r="AD292" s="181"/>
      <c r="AE292" s="42"/>
      <c r="AF292" s="182"/>
      <c r="AH292" s="42"/>
      <c r="AI292" s="183"/>
      <c r="AJ292" s="184"/>
      <c r="AK292" s="185"/>
      <c r="AL292" s="183"/>
      <c r="AM292" s="183"/>
      <c r="AN292" s="186"/>
      <c r="AO292" s="183"/>
      <c r="AP292" s="183"/>
      <c r="AQ292" s="183"/>
      <c r="AR292" s="183"/>
      <c r="AS292" s="186"/>
      <c r="AT292" s="182"/>
      <c r="AU292" s="182"/>
      <c r="AV292" s="182"/>
      <c r="AW292" s="182"/>
      <c r="AX292" s="182"/>
      <c r="AY292" s="182"/>
      <c r="AZ292" s="182"/>
      <c r="BA292" s="188"/>
      <c r="BB292" s="188"/>
      <c r="BC292" s="188"/>
      <c r="BD292" s="188"/>
      <c r="BE292" s="188"/>
      <c r="BF292" s="188"/>
      <c r="BG292" s="188"/>
      <c r="BH292" s="188"/>
      <c r="BI292" s="188"/>
      <c r="BJ292" s="188"/>
      <c r="BK292" s="188"/>
      <c r="BL292" s="188"/>
      <c r="BM292" s="188"/>
      <c r="BN292" s="188"/>
      <c r="BO292" s="188"/>
      <c r="BP292" s="189"/>
      <c r="BQ292" s="189"/>
      <c r="BR292" s="189"/>
      <c r="BS292" s="188"/>
      <c r="BT292" s="188"/>
      <c r="BU292" s="188"/>
      <c r="BV292" s="188"/>
      <c r="BW292" s="189"/>
      <c r="BX292" s="188"/>
      <c r="BY292" s="188"/>
      <c r="BZ292" s="189"/>
      <c r="CA292" s="189"/>
      <c r="CB292" s="189"/>
    </row>
    <row r="293" spans="18:80" s="45" customFormat="1" x14ac:dyDescent="0.2">
      <c r="R293" s="180"/>
      <c r="T293" s="180"/>
      <c r="V293" s="180"/>
      <c r="W293" s="42"/>
      <c r="X293" s="43"/>
      <c r="Y293" s="43"/>
      <c r="Z293" s="44"/>
      <c r="AB293" s="42"/>
      <c r="AD293" s="181"/>
      <c r="AE293" s="42"/>
      <c r="AF293" s="182"/>
      <c r="AH293" s="42"/>
      <c r="AI293" s="183"/>
      <c r="AJ293" s="184"/>
      <c r="AK293" s="185"/>
      <c r="AL293" s="183"/>
      <c r="AM293" s="183"/>
      <c r="AN293" s="186"/>
      <c r="AO293" s="183"/>
      <c r="AP293" s="183"/>
      <c r="AQ293" s="183"/>
      <c r="AR293" s="183"/>
      <c r="AS293" s="186"/>
      <c r="AT293" s="182"/>
      <c r="AU293" s="182"/>
      <c r="AV293" s="182"/>
      <c r="AW293" s="182"/>
      <c r="AX293" s="182"/>
      <c r="AY293" s="182"/>
      <c r="AZ293" s="182"/>
      <c r="BA293" s="188"/>
      <c r="BB293" s="188"/>
      <c r="BC293" s="188"/>
      <c r="BD293" s="188"/>
      <c r="BE293" s="188"/>
      <c r="BF293" s="188"/>
      <c r="BG293" s="188"/>
      <c r="BH293" s="188"/>
      <c r="BI293" s="188"/>
      <c r="BJ293" s="188"/>
      <c r="BK293" s="188"/>
      <c r="BL293" s="188"/>
      <c r="BM293" s="188"/>
      <c r="BN293" s="188"/>
      <c r="BO293" s="188"/>
      <c r="BP293" s="189"/>
      <c r="BQ293" s="189"/>
      <c r="BR293" s="189"/>
      <c r="BS293" s="188"/>
      <c r="BT293" s="188"/>
      <c r="BU293" s="188"/>
      <c r="BV293" s="188"/>
      <c r="BW293" s="189"/>
      <c r="BX293" s="188"/>
      <c r="BY293" s="188"/>
      <c r="BZ293" s="189"/>
      <c r="CA293" s="189"/>
      <c r="CB293" s="189"/>
    </row>
    <row r="294" spans="18:80" s="45" customFormat="1" x14ac:dyDescent="0.2">
      <c r="R294" s="180"/>
      <c r="T294" s="180"/>
      <c r="V294" s="180"/>
      <c r="W294" s="42"/>
      <c r="X294" s="43"/>
      <c r="Y294" s="43"/>
      <c r="Z294" s="44"/>
      <c r="AB294" s="42"/>
      <c r="AD294" s="181"/>
      <c r="AE294" s="42"/>
      <c r="AF294" s="182"/>
      <c r="AH294" s="42"/>
      <c r="AI294" s="183"/>
      <c r="AJ294" s="184"/>
      <c r="AK294" s="185"/>
      <c r="AL294" s="183"/>
      <c r="AM294" s="183"/>
      <c r="AN294" s="186"/>
      <c r="AO294" s="183"/>
      <c r="AP294" s="183"/>
      <c r="AQ294" s="183"/>
      <c r="AR294" s="183"/>
      <c r="AS294" s="186"/>
      <c r="AT294" s="182"/>
      <c r="AU294" s="182"/>
      <c r="AV294" s="182"/>
      <c r="AW294" s="182"/>
      <c r="AX294" s="182"/>
      <c r="AY294" s="182"/>
      <c r="AZ294" s="182"/>
      <c r="BA294" s="188"/>
      <c r="BB294" s="188"/>
      <c r="BC294" s="188"/>
      <c r="BD294" s="188"/>
      <c r="BE294" s="188"/>
      <c r="BF294" s="188"/>
      <c r="BG294" s="188"/>
      <c r="BH294" s="188"/>
      <c r="BI294" s="188"/>
      <c r="BJ294" s="188"/>
      <c r="BK294" s="188"/>
      <c r="BL294" s="188"/>
      <c r="BM294" s="188"/>
      <c r="BN294" s="188"/>
      <c r="BO294" s="188"/>
      <c r="BP294" s="189"/>
      <c r="BQ294" s="189"/>
      <c r="BR294" s="189"/>
      <c r="BS294" s="188"/>
      <c r="BT294" s="188"/>
      <c r="BU294" s="188"/>
      <c r="BV294" s="188"/>
      <c r="BW294" s="189"/>
      <c r="BX294" s="188"/>
      <c r="BY294" s="188"/>
      <c r="BZ294" s="189"/>
      <c r="CA294" s="189"/>
      <c r="CB294" s="189"/>
    </row>
    <row r="295" spans="18:80" s="45" customFormat="1" x14ac:dyDescent="0.2">
      <c r="R295" s="180"/>
      <c r="T295" s="180"/>
      <c r="V295" s="180"/>
      <c r="W295" s="42"/>
      <c r="X295" s="43"/>
      <c r="Y295" s="43"/>
      <c r="Z295" s="44"/>
      <c r="AB295" s="42"/>
      <c r="AD295" s="181"/>
      <c r="AE295" s="42"/>
      <c r="AF295" s="182"/>
      <c r="AH295" s="42"/>
      <c r="AI295" s="183"/>
      <c r="AJ295" s="184"/>
      <c r="AK295" s="185"/>
      <c r="AL295" s="183"/>
      <c r="AM295" s="183"/>
      <c r="AN295" s="186"/>
      <c r="AO295" s="183"/>
      <c r="AP295" s="183"/>
      <c r="AQ295" s="183"/>
      <c r="AR295" s="183"/>
      <c r="AS295" s="186"/>
      <c r="AT295" s="182"/>
      <c r="AU295" s="182"/>
      <c r="AV295" s="182"/>
      <c r="AW295" s="182"/>
      <c r="AX295" s="182"/>
      <c r="AY295" s="182"/>
      <c r="AZ295" s="182"/>
      <c r="BA295" s="188"/>
      <c r="BB295" s="188"/>
      <c r="BC295" s="188"/>
      <c r="BD295" s="188"/>
      <c r="BE295" s="188"/>
      <c r="BF295" s="188"/>
      <c r="BG295" s="188"/>
      <c r="BH295" s="188"/>
      <c r="BI295" s="188"/>
      <c r="BJ295" s="188"/>
      <c r="BK295" s="188"/>
      <c r="BL295" s="188"/>
      <c r="BM295" s="188"/>
      <c r="BN295" s="188"/>
      <c r="BO295" s="188"/>
      <c r="BP295" s="189"/>
      <c r="BQ295" s="189"/>
      <c r="BR295" s="189"/>
      <c r="BS295" s="188"/>
      <c r="BT295" s="188"/>
      <c r="BU295" s="188"/>
      <c r="BV295" s="188"/>
      <c r="BW295" s="189"/>
      <c r="BX295" s="188"/>
      <c r="BY295" s="188"/>
      <c r="BZ295" s="189"/>
      <c r="CA295" s="189"/>
      <c r="CB295" s="189"/>
    </row>
    <row r="296" spans="18:80" s="45" customFormat="1" x14ac:dyDescent="0.2">
      <c r="R296" s="180"/>
      <c r="T296" s="180"/>
      <c r="V296" s="180"/>
      <c r="W296" s="42"/>
      <c r="X296" s="43"/>
      <c r="Y296" s="43"/>
      <c r="Z296" s="44"/>
      <c r="AB296" s="42"/>
      <c r="AD296" s="181"/>
      <c r="AE296" s="42"/>
      <c r="AF296" s="182"/>
      <c r="AH296" s="42"/>
      <c r="AI296" s="183"/>
      <c r="AJ296" s="184"/>
      <c r="AK296" s="185"/>
      <c r="AL296" s="183"/>
      <c r="AM296" s="183"/>
      <c r="AN296" s="186"/>
      <c r="AO296" s="183"/>
      <c r="AP296" s="183"/>
      <c r="AQ296" s="183"/>
      <c r="AR296" s="183"/>
      <c r="AS296" s="186"/>
      <c r="AT296" s="182"/>
      <c r="AU296" s="182"/>
      <c r="AV296" s="182"/>
      <c r="AW296" s="182"/>
      <c r="AX296" s="182"/>
      <c r="AY296" s="182"/>
      <c r="AZ296" s="182"/>
      <c r="BA296" s="188"/>
      <c r="BB296" s="188"/>
      <c r="BC296" s="188"/>
      <c r="BD296" s="188"/>
      <c r="BE296" s="188"/>
      <c r="BF296" s="188"/>
      <c r="BG296" s="188"/>
      <c r="BH296" s="188"/>
      <c r="BI296" s="188"/>
      <c r="BJ296" s="188"/>
      <c r="BK296" s="188"/>
      <c r="BL296" s="188"/>
      <c r="BM296" s="188"/>
      <c r="BN296" s="188"/>
      <c r="BO296" s="188"/>
      <c r="BP296" s="189"/>
      <c r="BQ296" s="189"/>
      <c r="BR296" s="189"/>
      <c r="BS296" s="188"/>
      <c r="BT296" s="188"/>
      <c r="BU296" s="188"/>
      <c r="BV296" s="188"/>
      <c r="BW296" s="189"/>
      <c r="BX296" s="188"/>
      <c r="BY296" s="188"/>
      <c r="BZ296" s="189"/>
      <c r="CA296" s="189"/>
      <c r="CB296" s="189"/>
    </row>
    <row r="297" spans="18:80" s="45" customFormat="1" x14ac:dyDescent="0.2">
      <c r="R297" s="180"/>
      <c r="T297" s="180"/>
      <c r="V297" s="180"/>
      <c r="W297" s="42"/>
      <c r="X297" s="43"/>
      <c r="Y297" s="43"/>
      <c r="Z297" s="44"/>
      <c r="AB297" s="42"/>
      <c r="AD297" s="181"/>
      <c r="AE297" s="42"/>
      <c r="AF297" s="182"/>
      <c r="AH297" s="42"/>
      <c r="AI297" s="183"/>
      <c r="AJ297" s="184"/>
      <c r="AK297" s="185"/>
      <c r="AL297" s="183"/>
      <c r="AM297" s="183"/>
      <c r="AN297" s="186"/>
      <c r="AO297" s="183"/>
      <c r="AP297" s="183"/>
      <c r="AQ297" s="183"/>
      <c r="AR297" s="183"/>
      <c r="AS297" s="186"/>
      <c r="AT297" s="182"/>
      <c r="AU297" s="182"/>
      <c r="AV297" s="182"/>
      <c r="AW297" s="182"/>
      <c r="AX297" s="182"/>
      <c r="AY297" s="182"/>
      <c r="AZ297" s="182"/>
      <c r="BA297" s="188"/>
      <c r="BB297" s="188"/>
      <c r="BC297" s="188"/>
      <c r="BD297" s="188"/>
      <c r="BE297" s="188"/>
      <c r="BF297" s="188"/>
      <c r="BG297" s="188"/>
      <c r="BH297" s="188"/>
      <c r="BI297" s="188"/>
      <c r="BJ297" s="188"/>
      <c r="BK297" s="188"/>
      <c r="BL297" s="188"/>
      <c r="BM297" s="188"/>
      <c r="BN297" s="188"/>
      <c r="BO297" s="188"/>
      <c r="BP297" s="189"/>
      <c r="BQ297" s="189"/>
      <c r="BR297" s="189"/>
      <c r="BS297" s="188"/>
      <c r="BT297" s="188"/>
      <c r="BU297" s="188"/>
      <c r="BV297" s="188"/>
      <c r="BW297" s="189"/>
      <c r="BX297" s="188"/>
      <c r="BY297" s="188"/>
      <c r="BZ297" s="189"/>
      <c r="CA297" s="189"/>
      <c r="CB297" s="189"/>
    </row>
    <row r="298" spans="18:80" s="45" customFormat="1" x14ac:dyDescent="0.2">
      <c r="R298" s="180"/>
      <c r="T298" s="180"/>
      <c r="V298" s="180"/>
      <c r="W298" s="42"/>
      <c r="X298" s="43"/>
      <c r="Y298" s="43"/>
      <c r="Z298" s="44"/>
      <c r="AB298" s="42"/>
      <c r="AD298" s="181"/>
      <c r="AE298" s="42"/>
      <c r="AF298" s="182"/>
      <c r="AH298" s="42"/>
      <c r="AI298" s="183"/>
      <c r="AJ298" s="184"/>
      <c r="AK298" s="185"/>
      <c r="AL298" s="183"/>
      <c r="AM298" s="183"/>
      <c r="AN298" s="186"/>
      <c r="AO298" s="183"/>
      <c r="AP298" s="183"/>
      <c r="AQ298" s="183"/>
      <c r="AR298" s="183"/>
      <c r="AS298" s="186"/>
      <c r="AT298" s="182"/>
      <c r="AU298" s="182"/>
      <c r="AV298" s="182"/>
      <c r="AW298" s="182"/>
      <c r="AX298" s="182"/>
      <c r="AY298" s="182"/>
      <c r="AZ298" s="182"/>
      <c r="BA298" s="188"/>
      <c r="BB298" s="188"/>
      <c r="BC298" s="188"/>
      <c r="BD298" s="188"/>
      <c r="BE298" s="188"/>
      <c r="BF298" s="188"/>
      <c r="BG298" s="188"/>
      <c r="BH298" s="188"/>
      <c r="BI298" s="188"/>
      <c r="BJ298" s="188"/>
      <c r="BK298" s="188"/>
      <c r="BL298" s="188"/>
      <c r="BM298" s="188"/>
      <c r="BN298" s="188"/>
      <c r="BO298" s="188"/>
      <c r="BP298" s="189"/>
      <c r="BQ298" s="189"/>
      <c r="BR298" s="189"/>
      <c r="BS298" s="188"/>
      <c r="BT298" s="188"/>
      <c r="BU298" s="188"/>
      <c r="BV298" s="188"/>
      <c r="BW298" s="189"/>
      <c r="BX298" s="188"/>
      <c r="BY298" s="188"/>
      <c r="BZ298" s="189"/>
      <c r="CA298" s="189"/>
      <c r="CB298" s="189"/>
    </row>
    <row r="299" spans="18:80" s="45" customFormat="1" x14ac:dyDescent="0.2">
      <c r="R299" s="180"/>
      <c r="T299" s="180"/>
      <c r="V299" s="180"/>
      <c r="W299" s="42"/>
      <c r="X299" s="43"/>
      <c r="Y299" s="43"/>
      <c r="Z299" s="44"/>
      <c r="AB299" s="42"/>
      <c r="AD299" s="181"/>
      <c r="AE299" s="42"/>
      <c r="AF299" s="182"/>
      <c r="AH299" s="42"/>
      <c r="AI299" s="183"/>
      <c r="AJ299" s="184"/>
      <c r="AK299" s="185"/>
      <c r="AL299" s="183"/>
      <c r="AM299" s="183"/>
      <c r="AN299" s="186"/>
      <c r="AO299" s="183"/>
      <c r="AP299" s="183"/>
      <c r="AQ299" s="183"/>
      <c r="AR299" s="183"/>
      <c r="AS299" s="186"/>
      <c r="AT299" s="182"/>
      <c r="AU299" s="182"/>
      <c r="AV299" s="182"/>
      <c r="AW299" s="182"/>
      <c r="AX299" s="182"/>
      <c r="AY299" s="182"/>
      <c r="AZ299" s="182"/>
      <c r="BA299" s="188"/>
      <c r="BB299" s="188"/>
      <c r="BC299" s="188"/>
      <c r="BD299" s="188"/>
      <c r="BE299" s="188"/>
      <c r="BF299" s="188"/>
      <c r="BG299" s="188"/>
      <c r="BH299" s="188"/>
      <c r="BI299" s="188"/>
      <c r="BJ299" s="188"/>
      <c r="BK299" s="188"/>
      <c r="BL299" s="188"/>
      <c r="BM299" s="188"/>
      <c r="BN299" s="188"/>
      <c r="BO299" s="188"/>
      <c r="BP299" s="189"/>
      <c r="BQ299" s="189"/>
      <c r="BR299" s="189"/>
      <c r="BS299" s="188"/>
      <c r="BT299" s="188"/>
      <c r="BU299" s="188"/>
      <c r="BV299" s="188"/>
      <c r="BW299" s="189"/>
      <c r="BX299" s="188"/>
      <c r="BY299" s="188"/>
      <c r="BZ299" s="189"/>
      <c r="CA299" s="189"/>
      <c r="CB299" s="189"/>
    </row>
    <row r="300" spans="18:80" s="45" customFormat="1" x14ac:dyDescent="0.2">
      <c r="R300" s="180"/>
      <c r="T300" s="180"/>
      <c r="V300" s="180"/>
      <c r="W300" s="42"/>
      <c r="X300" s="43"/>
      <c r="Y300" s="43"/>
      <c r="Z300" s="44"/>
      <c r="AB300" s="42"/>
      <c r="AD300" s="181"/>
      <c r="AE300" s="42"/>
      <c r="AF300" s="182"/>
      <c r="AH300" s="42"/>
      <c r="AI300" s="183"/>
      <c r="AJ300" s="184"/>
      <c r="AK300" s="185"/>
      <c r="AL300" s="183"/>
      <c r="AM300" s="183"/>
      <c r="AN300" s="186"/>
      <c r="AO300" s="183"/>
      <c r="AP300" s="183"/>
      <c r="AQ300" s="183"/>
      <c r="AR300" s="183"/>
      <c r="AS300" s="186"/>
      <c r="AT300" s="182"/>
      <c r="AU300" s="182"/>
      <c r="AV300" s="182"/>
      <c r="AW300" s="182"/>
      <c r="AX300" s="182"/>
      <c r="AY300" s="182"/>
      <c r="AZ300" s="182"/>
      <c r="BA300" s="188"/>
      <c r="BB300" s="188"/>
      <c r="BC300" s="188"/>
      <c r="BD300" s="188"/>
      <c r="BE300" s="188"/>
      <c r="BF300" s="188"/>
      <c r="BG300" s="188"/>
      <c r="BH300" s="188"/>
      <c r="BI300" s="188"/>
      <c r="BJ300" s="188"/>
      <c r="BK300" s="188"/>
      <c r="BL300" s="188"/>
      <c r="BM300" s="188"/>
      <c r="BN300" s="188"/>
      <c r="BO300" s="188"/>
      <c r="BP300" s="189"/>
      <c r="BQ300" s="189"/>
      <c r="BR300" s="189"/>
      <c r="BS300" s="188"/>
      <c r="BT300" s="188"/>
      <c r="BU300" s="188"/>
      <c r="BV300" s="188"/>
      <c r="BW300" s="189"/>
      <c r="BX300" s="188"/>
      <c r="BY300" s="188"/>
      <c r="BZ300" s="189"/>
      <c r="CA300" s="189"/>
      <c r="CB300" s="189"/>
    </row>
    <row r="301" spans="18:80" s="45" customFormat="1" x14ac:dyDescent="0.2">
      <c r="R301" s="180"/>
      <c r="T301" s="180"/>
      <c r="V301" s="180"/>
      <c r="W301" s="42"/>
      <c r="X301" s="43"/>
      <c r="Y301" s="43"/>
      <c r="Z301" s="44"/>
      <c r="AB301" s="42"/>
      <c r="AD301" s="181"/>
      <c r="AE301" s="42"/>
      <c r="AF301" s="182"/>
      <c r="AH301" s="42"/>
      <c r="AI301" s="183"/>
      <c r="AJ301" s="184"/>
      <c r="AK301" s="185"/>
      <c r="AL301" s="183"/>
      <c r="AM301" s="183"/>
      <c r="AN301" s="186"/>
      <c r="AO301" s="183"/>
      <c r="AP301" s="183"/>
      <c r="AQ301" s="183"/>
      <c r="AR301" s="183"/>
      <c r="AS301" s="186"/>
      <c r="AT301" s="182"/>
      <c r="AU301" s="182"/>
      <c r="AV301" s="182"/>
      <c r="AW301" s="182"/>
      <c r="AX301" s="182"/>
      <c r="AY301" s="182"/>
      <c r="AZ301" s="182"/>
      <c r="BA301" s="188"/>
      <c r="BB301" s="188"/>
      <c r="BC301" s="188"/>
      <c r="BD301" s="188"/>
      <c r="BE301" s="188"/>
      <c r="BF301" s="188"/>
      <c r="BG301" s="188"/>
      <c r="BH301" s="188"/>
      <c r="BI301" s="188"/>
      <c r="BJ301" s="188"/>
      <c r="BK301" s="188"/>
      <c r="BL301" s="188"/>
      <c r="BM301" s="188"/>
      <c r="BN301" s="188"/>
      <c r="BO301" s="188"/>
      <c r="BP301" s="189"/>
      <c r="BQ301" s="189"/>
      <c r="BR301" s="189"/>
      <c r="BS301" s="188"/>
      <c r="BT301" s="188"/>
      <c r="BU301" s="188"/>
      <c r="BV301" s="188"/>
      <c r="BW301" s="189"/>
      <c r="BX301" s="188"/>
      <c r="BY301" s="188"/>
      <c r="BZ301" s="189"/>
      <c r="CA301" s="189"/>
      <c r="CB301" s="189"/>
    </row>
    <row r="302" spans="18:80" s="45" customFormat="1" x14ac:dyDescent="0.2">
      <c r="R302" s="180"/>
      <c r="T302" s="180"/>
      <c r="V302" s="180"/>
      <c r="W302" s="42"/>
      <c r="X302" s="43"/>
      <c r="Y302" s="43"/>
      <c r="Z302" s="44"/>
      <c r="AB302" s="42"/>
      <c r="AD302" s="181"/>
      <c r="AE302" s="42"/>
      <c r="AF302" s="182"/>
      <c r="AH302" s="42"/>
      <c r="AI302" s="183"/>
      <c r="AJ302" s="184"/>
      <c r="AK302" s="185"/>
      <c r="AL302" s="183"/>
      <c r="AM302" s="183"/>
      <c r="AN302" s="186"/>
      <c r="AO302" s="183"/>
      <c r="AP302" s="183"/>
      <c r="AQ302" s="183"/>
      <c r="AR302" s="183"/>
      <c r="AS302" s="186"/>
      <c r="AT302" s="182"/>
      <c r="AU302" s="182"/>
      <c r="AV302" s="182"/>
      <c r="AW302" s="182"/>
      <c r="AX302" s="182"/>
      <c r="AY302" s="182"/>
      <c r="AZ302" s="182"/>
      <c r="BA302" s="188"/>
      <c r="BB302" s="188"/>
      <c r="BC302" s="188"/>
      <c r="BD302" s="188"/>
      <c r="BE302" s="188"/>
      <c r="BF302" s="188"/>
      <c r="BG302" s="188"/>
      <c r="BH302" s="188"/>
      <c r="BI302" s="188"/>
      <c r="BJ302" s="188"/>
      <c r="BK302" s="188"/>
      <c r="BL302" s="188"/>
      <c r="BM302" s="188"/>
      <c r="BN302" s="188"/>
      <c r="BO302" s="188"/>
      <c r="BP302" s="189"/>
      <c r="BQ302" s="189"/>
      <c r="BR302" s="189"/>
      <c r="BS302" s="188"/>
      <c r="BT302" s="188"/>
      <c r="BU302" s="188"/>
      <c r="BV302" s="188"/>
      <c r="BW302" s="189"/>
      <c r="BX302" s="188"/>
      <c r="BY302" s="188"/>
      <c r="BZ302" s="189"/>
      <c r="CA302" s="189"/>
      <c r="CB302" s="189"/>
    </row>
    <row r="303" spans="18:80" s="45" customFormat="1" x14ac:dyDescent="0.2">
      <c r="R303" s="180"/>
      <c r="T303" s="180"/>
      <c r="V303" s="180"/>
      <c r="W303" s="42"/>
      <c r="X303" s="43"/>
      <c r="Y303" s="43"/>
      <c r="Z303" s="44"/>
      <c r="AB303" s="42"/>
      <c r="AD303" s="181"/>
      <c r="AE303" s="42"/>
      <c r="AF303" s="182"/>
      <c r="AH303" s="42"/>
      <c r="AI303" s="183"/>
      <c r="AJ303" s="184"/>
      <c r="AK303" s="185"/>
      <c r="AL303" s="183"/>
      <c r="AM303" s="183"/>
      <c r="AN303" s="186"/>
      <c r="AO303" s="183"/>
      <c r="AP303" s="183"/>
      <c r="AQ303" s="183"/>
      <c r="AR303" s="183"/>
      <c r="AS303" s="186"/>
      <c r="AT303" s="182"/>
      <c r="AU303" s="182"/>
      <c r="AV303" s="182"/>
      <c r="AW303" s="182"/>
      <c r="AX303" s="182"/>
      <c r="AY303" s="182"/>
      <c r="AZ303" s="182"/>
      <c r="BA303" s="188"/>
      <c r="BB303" s="188"/>
      <c r="BC303" s="188"/>
      <c r="BD303" s="188"/>
      <c r="BE303" s="188"/>
      <c r="BF303" s="188"/>
      <c r="BG303" s="188"/>
      <c r="BH303" s="188"/>
      <c r="BI303" s="188"/>
      <c r="BJ303" s="188"/>
      <c r="BK303" s="188"/>
      <c r="BL303" s="188"/>
      <c r="BM303" s="188"/>
      <c r="BN303" s="188"/>
      <c r="BO303" s="188"/>
      <c r="BP303" s="189"/>
      <c r="BQ303" s="189"/>
      <c r="BR303" s="189"/>
      <c r="BS303" s="188"/>
      <c r="BT303" s="188"/>
      <c r="BU303" s="188"/>
      <c r="BV303" s="188"/>
      <c r="BW303" s="189"/>
      <c r="BX303" s="188"/>
      <c r="BY303" s="188"/>
      <c r="BZ303" s="189"/>
      <c r="CA303" s="189"/>
      <c r="CB303" s="189"/>
    </row>
    <row r="304" spans="18:80" s="45" customFormat="1" x14ac:dyDescent="0.2">
      <c r="R304" s="180"/>
      <c r="T304" s="180"/>
      <c r="V304" s="180"/>
      <c r="W304" s="42"/>
      <c r="X304" s="43"/>
      <c r="Y304" s="43"/>
      <c r="Z304" s="44"/>
      <c r="AB304" s="42"/>
      <c r="AD304" s="181"/>
      <c r="AE304" s="42"/>
      <c r="AF304" s="182"/>
      <c r="AH304" s="42"/>
      <c r="AI304" s="183"/>
      <c r="AJ304" s="184"/>
      <c r="AK304" s="185"/>
      <c r="AL304" s="183"/>
      <c r="AM304" s="183"/>
      <c r="AN304" s="186"/>
      <c r="AO304" s="183"/>
      <c r="AP304" s="183"/>
      <c r="AQ304" s="183"/>
      <c r="AR304" s="183"/>
      <c r="AS304" s="186"/>
      <c r="AT304" s="182"/>
      <c r="AU304" s="182"/>
      <c r="AV304" s="182"/>
      <c r="AW304" s="182"/>
      <c r="AX304" s="182"/>
      <c r="AY304" s="182"/>
      <c r="AZ304" s="182"/>
      <c r="BA304" s="188"/>
      <c r="BB304" s="188"/>
      <c r="BC304" s="188"/>
      <c r="BD304" s="188"/>
      <c r="BE304" s="188"/>
      <c r="BF304" s="188"/>
      <c r="BG304" s="188"/>
      <c r="BH304" s="188"/>
      <c r="BI304" s="188"/>
      <c r="BJ304" s="188"/>
      <c r="BK304" s="188"/>
      <c r="BL304" s="188"/>
      <c r="BM304" s="188"/>
      <c r="BN304" s="188"/>
      <c r="BO304" s="188"/>
      <c r="BP304" s="189"/>
      <c r="BQ304" s="189"/>
      <c r="BR304" s="189"/>
      <c r="BS304" s="188"/>
      <c r="BT304" s="188"/>
      <c r="BU304" s="188"/>
      <c r="BV304" s="188"/>
      <c r="BW304" s="189"/>
      <c r="BX304" s="188"/>
      <c r="BY304" s="188"/>
      <c r="BZ304" s="189"/>
      <c r="CA304" s="189"/>
      <c r="CB304" s="189"/>
    </row>
    <row r="305" spans="18:80" s="45" customFormat="1" x14ac:dyDescent="0.2">
      <c r="R305" s="180"/>
      <c r="T305" s="180"/>
      <c r="V305" s="180"/>
      <c r="W305" s="42"/>
      <c r="X305" s="43"/>
      <c r="Y305" s="43"/>
      <c r="Z305" s="44"/>
      <c r="AB305" s="42"/>
      <c r="AD305" s="181"/>
      <c r="AE305" s="42"/>
      <c r="AF305" s="182"/>
      <c r="AH305" s="42"/>
      <c r="AI305" s="183"/>
      <c r="AJ305" s="184"/>
      <c r="AK305" s="185"/>
      <c r="AL305" s="183"/>
      <c r="AM305" s="183"/>
      <c r="AN305" s="186"/>
      <c r="AO305" s="183"/>
      <c r="AP305" s="183"/>
      <c r="AQ305" s="183"/>
      <c r="AR305" s="183"/>
      <c r="AS305" s="186"/>
      <c r="AT305" s="182"/>
      <c r="AU305" s="182"/>
      <c r="AV305" s="182"/>
      <c r="AW305" s="182"/>
      <c r="AX305" s="182"/>
      <c r="AY305" s="182"/>
      <c r="AZ305" s="182"/>
      <c r="BA305" s="188"/>
      <c r="BB305" s="188"/>
      <c r="BC305" s="188"/>
      <c r="BD305" s="188"/>
      <c r="BE305" s="188"/>
      <c r="BF305" s="188"/>
      <c r="BG305" s="188"/>
      <c r="BH305" s="188"/>
      <c r="BI305" s="188"/>
      <c r="BJ305" s="188"/>
      <c r="BK305" s="188"/>
      <c r="BL305" s="188"/>
      <c r="BM305" s="188"/>
      <c r="BN305" s="188"/>
      <c r="BO305" s="188"/>
      <c r="BP305" s="189"/>
      <c r="BQ305" s="189"/>
      <c r="BR305" s="189"/>
      <c r="BS305" s="188"/>
      <c r="BT305" s="188"/>
      <c r="BU305" s="188"/>
      <c r="BV305" s="188"/>
      <c r="BW305" s="189"/>
      <c r="BX305" s="188"/>
      <c r="BY305" s="188"/>
      <c r="BZ305" s="189"/>
      <c r="CA305" s="189"/>
      <c r="CB305" s="189"/>
    </row>
    <row r="306" spans="18:80" s="45" customFormat="1" x14ac:dyDescent="0.2">
      <c r="R306" s="180"/>
      <c r="T306" s="180"/>
      <c r="V306" s="180"/>
      <c r="W306" s="42"/>
      <c r="X306" s="43"/>
      <c r="Y306" s="43"/>
      <c r="Z306" s="44"/>
      <c r="AB306" s="42"/>
      <c r="AD306" s="181"/>
      <c r="AE306" s="42"/>
      <c r="AF306" s="182"/>
      <c r="AH306" s="42"/>
      <c r="AI306" s="183"/>
      <c r="AJ306" s="184"/>
      <c r="AK306" s="185"/>
      <c r="AL306" s="183"/>
      <c r="AM306" s="183"/>
      <c r="AN306" s="186"/>
      <c r="AO306" s="183"/>
      <c r="AP306" s="183"/>
      <c r="AQ306" s="183"/>
      <c r="AR306" s="183"/>
      <c r="AS306" s="186"/>
      <c r="AT306" s="182"/>
      <c r="AU306" s="182"/>
      <c r="AV306" s="182"/>
      <c r="AW306" s="182"/>
      <c r="AX306" s="182"/>
      <c r="AY306" s="182"/>
      <c r="AZ306" s="182"/>
      <c r="BA306" s="188"/>
      <c r="BB306" s="188"/>
      <c r="BC306" s="188"/>
      <c r="BD306" s="188"/>
      <c r="BE306" s="188"/>
      <c r="BF306" s="188"/>
      <c r="BG306" s="188"/>
      <c r="BH306" s="188"/>
      <c r="BI306" s="188"/>
      <c r="BJ306" s="188"/>
      <c r="BK306" s="188"/>
      <c r="BL306" s="188"/>
      <c r="BM306" s="188"/>
      <c r="BN306" s="188"/>
      <c r="BO306" s="188"/>
      <c r="BP306" s="189"/>
      <c r="BQ306" s="189"/>
      <c r="BR306" s="189"/>
      <c r="BS306" s="188"/>
      <c r="BT306" s="188"/>
      <c r="BU306" s="188"/>
      <c r="BV306" s="188"/>
      <c r="BW306" s="189"/>
      <c r="BX306" s="188"/>
      <c r="BY306" s="188"/>
      <c r="BZ306" s="189"/>
      <c r="CA306" s="189"/>
      <c r="CB306" s="189"/>
    </row>
    <row r="307" spans="18:80" s="45" customFormat="1" x14ac:dyDescent="0.2">
      <c r="R307" s="180"/>
      <c r="T307" s="180"/>
      <c r="V307" s="180"/>
      <c r="W307" s="42"/>
      <c r="X307" s="43"/>
      <c r="Y307" s="43"/>
      <c r="Z307" s="44"/>
      <c r="AB307" s="42"/>
      <c r="AD307" s="181"/>
      <c r="AE307" s="42"/>
      <c r="AF307" s="182"/>
      <c r="AH307" s="42"/>
      <c r="AI307" s="183"/>
      <c r="AJ307" s="184"/>
      <c r="AK307" s="185"/>
      <c r="AL307" s="183"/>
      <c r="AM307" s="183"/>
      <c r="AN307" s="186"/>
      <c r="AO307" s="183"/>
      <c r="AP307" s="183"/>
      <c r="AQ307" s="183"/>
      <c r="AR307" s="183"/>
      <c r="AS307" s="186"/>
      <c r="AT307" s="182"/>
      <c r="AU307" s="182"/>
      <c r="AV307" s="182"/>
      <c r="AW307" s="182"/>
      <c r="AX307" s="182"/>
      <c r="AY307" s="182"/>
      <c r="AZ307" s="182"/>
      <c r="BA307" s="188"/>
      <c r="BB307" s="188"/>
      <c r="BC307" s="188"/>
      <c r="BD307" s="188"/>
      <c r="BE307" s="188"/>
      <c r="BF307" s="188"/>
      <c r="BG307" s="188"/>
      <c r="BH307" s="188"/>
      <c r="BI307" s="188"/>
      <c r="BJ307" s="188"/>
      <c r="BK307" s="188"/>
      <c r="BL307" s="188"/>
      <c r="BM307" s="188"/>
      <c r="BN307" s="188"/>
      <c r="BO307" s="188"/>
      <c r="BP307" s="189"/>
      <c r="BQ307" s="189"/>
      <c r="BR307" s="189"/>
      <c r="BS307" s="188"/>
      <c r="BT307" s="188"/>
      <c r="BU307" s="188"/>
      <c r="BV307" s="188"/>
      <c r="BW307" s="189"/>
      <c r="BX307" s="188"/>
      <c r="BY307" s="188"/>
      <c r="BZ307" s="189"/>
      <c r="CA307" s="189"/>
      <c r="CB307" s="189"/>
    </row>
    <row r="308" spans="18:80" s="45" customFormat="1" x14ac:dyDescent="0.2">
      <c r="R308" s="180"/>
      <c r="T308" s="180"/>
      <c r="V308" s="180"/>
      <c r="W308" s="42"/>
      <c r="X308" s="43"/>
      <c r="Y308" s="43"/>
      <c r="Z308" s="44"/>
      <c r="AB308" s="42"/>
      <c r="AD308" s="181"/>
      <c r="AE308" s="42"/>
      <c r="AF308" s="182"/>
      <c r="AH308" s="42"/>
      <c r="AI308" s="183"/>
      <c r="AJ308" s="184"/>
      <c r="AK308" s="185"/>
      <c r="AL308" s="183"/>
      <c r="AM308" s="183"/>
      <c r="AN308" s="186"/>
      <c r="AO308" s="183"/>
      <c r="AP308" s="183"/>
      <c r="AQ308" s="183"/>
      <c r="AR308" s="183"/>
      <c r="AS308" s="186"/>
      <c r="AT308" s="182"/>
      <c r="AU308" s="182"/>
      <c r="AV308" s="182"/>
      <c r="AW308" s="182"/>
      <c r="AX308" s="182"/>
      <c r="AY308" s="182"/>
      <c r="AZ308" s="182"/>
      <c r="BA308" s="188"/>
      <c r="BB308" s="188"/>
      <c r="BC308" s="188"/>
      <c r="BD308" s="188"/>
      <c r="BE308" s="188"/>
      <c r="BF308" s="188"/>
      <c r="BG308" s="188"/>
      <c r="BH308" s="188"/>
      <c r="BI308" s="188"/>
      <c r="BJ308" s="188"/>
      <c r="BK308" s="188"/>
      <c r="BL308" s="188"/>
      <c r="BM308" s="188"/>
      <c r="BN308" s="188"/>
      <c r="BO308" s="188"/>
      <c r="BP308" s="189"/>
      <c r="BQ308" s="189"/>
      <c r="BR308" s="189"/>
      <c r="BS308" s="188"/>
      <c r="BT308" s="188"/>
      <c r="BU308" s="188"/>
      <c r="BV308" s="188"/>
      <c r="BW308" s="189"/>
      <c r="BX308" s="188"/>
      <c r="BY308" s="188"/>
      <c r="BZ308" s="189"/>
      <c r="CA308" s="189"/>
      <c r="CB308" s="189"/>
    </row>
    <row r="309" spans="18:80" s="45" customFormat="1" x14ac:dyDescent="0.2">
      <c r="R309" s="180"/>
      <c r="T309" s="180"/>
      <c r="V309" s="180"/>
      <c r="W309" s="42"/>
      <c r="X309" s="43"/>
      <c r="Y309" s="43"/>
      <c r="Z309" s="44"/>
      <c r="AB309" s="42"/>
      <c r="AD309" s="181"/>
      <c r="AE309" s="42"/>
      <c r="AF309" s="182"/>
      <c r="AH309" s="42"/>
      <c r="AI309" s="183"/>
      <c r="AJ309" s="184"/>
      <c r="AK309" s="185"/>
      <c r="AL309" s="183"/>
      <c r="AM309" s="183"/>
      <c r="AN309" s="186"/>
      <c r="AO309" s="183"/>
      <c r="AP309" s="183"/>
      <c r="AQ309" s="183"/>
      <c r="AR309" s="183"/>
      <c r="AS309" s="186"/>
      <c r="AT309" s="182"/>
      <c r="AU309" s="182"/>
      <c r="AV309" s="182"/>
      <c r="AW309" s="182"/>
      <c r="AX309" s="182"/>
      <c r="AY309" s="182"/>
      <c r="AZ309" s="182"/>
      <c r="BA309" s="188"/>
      <c r="BB309" s="188"/>
      <c r="BC309" s="188"/>
      <c r="BD309" s="188"/>
      <c r="BE309" s="188"/>
      <c r="BF309" s="188"/>
      <c r="BG309" s="188"/>
      <c r="BH309" s="188"/>
      <c r="BI309" s="188"/>
      <c r="BJ309" s="188"/>
      <c r="BK309" s="188"/>
      <c r="BL309" s="188"/>
      <c r="BM309" s="188"/>
      <c r="BN309" s="188"/>
      <c r="BO309" s="188"/>
      <c r="BP309" s="189"/>
      <c r="BQ309" s="189"/>
      <c r="BR309" s="189"/>
      <c r="BS309" s="188"/>
      <c r="BT309" s="188"/>
      <c r="BU309" s="188"/>
      <c r="BV309" s="188"/>
      <c r="BW309" s="189"/>
      <c r="BX309" s="188"/>
      <c r="BY309" s="188"/>
      <c r="BZ309" s="189"/>
      <c r="CA309" s="189"/>
      <c r="CB309" s="189"/>
    </row>
    <row r="310" spans="18:80" s="45" customFormat="1" x14ac:dyDescent="0.2">
      <c r="R310" s="180"/>
      <c r="T310" s="180"/>
      <c r="V310" s="180"/>
      <c r="W310" s="42"/>
      <c r="X310" s="43"/>
      <c r="Y310" s="43"/>
      <c r="Z310" s="44"/>
      <c r="AB310" s="42"/>
      <c r="AD310" s="181"/>
      <c r="AE310" s="42"/>
      <c r="AF310" s="182"/>
      <c r="AH310" s="42"/>
      <c r="AI310" s="183"/>
      <c r="AJ310" s="184"/>
      <c r="AK310" s="185"/>
      <c r="AL310" s="183"/>
      <c r="AM310" s="183"/>
      <c r="AN310" s="186"/>
      <c r="AO310" s="183"/>
      <c r="AP310" s="183"/>
      <c r="AQ310" s="183"/>
      <c r="AR310" s="183"/>
      <c r="AS310" s="186"/>
      <c r="AT310" s="182"/>
      <c r="AU310" s="182"/>
      <c r="AV310" s="182"/>
      <c r="AW310" s="182"/>
      <c r="AX310" s="182"/>
      <c r="AY310" s="182"/>
      <c r="AZ310" s="182"/>
      <c r="BA310" s="188"/>
      <c r="BB310" s="188"/>
      <c r="BC310" s="188"/>
      <c r="BD310" s="188"/>
      <c r="BE310" s="188"/>
      <c r="BF310" s="188"/>
      <c r="BG310" s="188"/>
      <c r="BH310" s="188"/>
      <c r="BI310" s="188"/>
      <c r="BJ310" s="188"/>
      <c r="BK310" s="188"/>
      <c r="BL310" s="188"/>
      <c r="BM310" s="188"/>
      <c r="BN310" s="188"/>
      <c r="BO310" s="188"/>
      <c r="BP310" s="189"/>
      <c r="BQ310" s="189"/>
      <c r="BR310" s="189"/>
      <c r="BS310" s="188"/>
      <c r="BT310" s="188"/>
      <c r="BU310" s="188"/>
      <c r="BV310" s="188"/>
      <c r="BW310" s="189"/>
      <c r="BX310" s="188"/>
      <c r="BY310" s="188"/>
      <c r="BZ310" s="189"/>
      <c r="CA310" s="189"/>
      <c r="CB310" s="189"/>
    </row>
    <row r="311" spans="18:80" s="45" customFormat="1" x14ac:dyDescent="0.2">
      <c r="R311" s="180"/>
      <c r="T311" s="180"/>
      <c r="V311" s="180"/>
      <c r="W311" s="42"/>
      <c r="X311" s="43"/>
      <c r="Y311" s="43"/>
      <c r="Z311" s="44"/>
      <c r="AB311" s="42"/>
      <c r="AD311" s="181"/>
      <c r="AE311" s="42"/>
      <c r="AF311" s="182"/>
      <c r="AH311" s="42"/>
      <c r="AI311" s="183"/>
      <c r="AJ311" s="184"/>
      <c r="AK311" s="185"/>
      <c r="AL311" s="183"/>
      <c r="AM311" s="183"/>
      <c r="AN311" s="186"/>
      <c r="AO311" s="183"/>
      <c r="AP311" s="183"/>
      <c r="AQ311" s="183"/>
      <c r="AR311" s="183"/>
      <c r="AS311" s="186"/>
      <c r="AT311" s="182"/>
      <c r="AU311" s="182"/>
      <c r="AV311" s="182"/>
      <c r="AW311" s="182"/>
      <c r="AX311" s="182"/>
      <c r="AY311" s="182"/>
      <c r="AZ311" s="182"/>
      <c r="BA311" s="188"/>
      <c r="BB311" s="188"/>
      <c r="BC311" s="188"/>
      <c r="BD311" s="188"/>
      <c r="BE311" s="188"/>
      <c r="BF311" s="188"/>
      <c r="BG311" s="188"/>
      <c r="BH311" s="188"/>
      <c r="BI311" s="188"/>
      <c r="BJ311" s="188"/>
      <c r="BK311" s="188"/>
      <c r="BL311" s="188"/>
      <c r="BM311" s="188"/>
      <c r="BN311" s="188"/>
      <c r="BO311" s="188"/>
      <c r="BP311" s="189"/>
      <c r="BQ311" s="189"/>
      <c r="BR311" s="189"/>
      <c r="BS311" s="188"/>
      <c r="BT311" s="188"/>
      <c r="BU311" s="188"/>
      <c r="BV311" s="188"/>
      <c r="BW311" s="189"/>
      <c r="BX311" s="188"/>
      <c r="BY311" s="188"/>
      <c r="BZ311" s="189"/>
      <c r="CA311" s="189"/>
      <c r="CB311" s="189"/>
    </row>
    <row r="312" spans="18:80" s="45" customFormat="1" x14ac:dyDescent="0.2">
      <c r="R312" s="180"/>
      <c r="T312" s="180"/>
      <c r="V312" s="180"/>
      <c r="W312" s="42"/>
      <c r="X312" s="43"/>
      <c r="Y312" s="43"/>
      <c r="Z312" s="44"/>
      <c r="AB312" s="42"/>
      <c r="AD312" s="181"/>
      <c r="AE312" s="42"/>
      <c r="AF312" s="182"/>
      <c r="AH312" s="42"/>
      <c r="AI312" s="183"/>
      <c r="AJ312" s="184"/>
      <c r="AK312" s="185"/>
      <c r="AL312" s="183"/>
      <c r="AM312" s="183"/>
      <c r="AN312" s="186"/>
      <c r="AO312" s="183"/>
      <c r="AP312" s="183"/>
      <c r="AQ312" s="183"/>
      <c r="AR312" s="183"/>
      <c r="AS312" s="186"/>
      <c r="AT312" s="182"/>
      <c r="AU312" s="182"/>
      <c r="AV312" s="182"/>
      <c r="AW312" s="182"/>
      <c r="AX312" s="182"/>
      <c r="AY312" s="182"/>
      <c r="AZ312" s="182"/>
      <c r="BA312" s="188"/>
      <c r="BB312" s="188"/>
      <c r="BC312" s="188"/>
      <c r="BD312" s="188"/>
      <c r="BE312" s="188"/>
      <c r="BF312" s="188"/>
      <c r="BG312" s="188"/>
      <c r="BH312" s="188"/>
      <c r="BI312" s="188"/>
      <c r="BJ312" s="188"/>
      <c r="BK312" s="188"/>
      <c r="BL312" s="188"/>
      <c r="BM312" s="188"/>
      <c r="BN312" s="188"/>
      <c r="BO312" s="188"/>
      <c r="BP312" s="189"/>
      <c r="BQ312" s="189"/>
      <c r="BR312" s="189"/>
      <c r="BS312" s="188"/>
      <c r="BT312" s="188"/>
      <c r="BU312" s="188"/>
      <c r="BV312" s="188"/>
      <c r="BW312" s="189"/>
      <c r="BX312" s="188"/>
      <c r="BY312" s="188"/>
      <c r="BZ312" s="189"/>
      <c r="CA312" s="189"/>
      <c r="CB312" s="189"/>
    </row>
    <row r="313" spans="18:80" s="45" customFormat="1" x14ac:dyDescent="0.2">
      <c r="R313" s="180"/>
      <c r="T313" s="180"/>
      <c r="V313" s="180"/>
      <c r="W313" s="42"/>
      <c r="X313" s="43"/>
      <c r="Y313" s="43"/>
      <c r="Z313" s="44"/>
      <c r="AB313" s="42"/>
      <c r="AD313" s="181"/>
      <c r="AE313" s="42"/>
      <c r="AF313" s="182"/>
      <c r="AH313" s="42"/>
      <c r="AI313" s="183"/>
      <c r="AJ313" s="184"/>
      <c r="AK313" s="185"/>
      <c r="AL313" s="183"/>
      <c r="AM313" s="183"/>
      <c r="AN313" s="186"/>
      <c r="AO313" s="183"/>
      <c r="AP313" s="183"/>
      <c r="AQ313" s="183"/>
      <c r="AR313" s="183"/>
      <c r="AS313" s="186"/>
      <c r="AT313" s="182"/>
      <c r="AU313" s="182"/>
      <c r="AV313" s="182"/>
      <c r="AW313" s="182"/>
      <c r="AX313" s="182"/>
      <c r="AY313" s="182"/>
      <c r="AZ313" s="182"/>
      <c r="BA313" s="188"/>
      <c r="BB313" s="188"/>
      <c r="BC313" s="188"/>
      <c r="BD313" s="188"/>
      <c r="BE313" s="188"/>
      <c r="BF313" s="188"/>
      <c r="BG313" s="188"/>
      <c r="BH313" s="188"/>
      <c r="BI313" s="188"/>
      <c r="BJ313" s="188"/>
      <c r="BK313" s="188"/>
      <c r="BL313" s="188"/>
      <c r="BM313" s="188"/>
      <c r="BN313" s="188"/>
      <c r="BO313" s="188"/>
      <c r="BP313" s="189"/>
      <c r="BQ313" s="189"/>
      <c r="BR313" s="189"/>
      <c r="BS313" s="188"/>
      <c r="BT313" s="188"/>
      <c r="BU313" s="188"/>
      <c r="BV313" s="188"/>
      <c r="BW313" s="189"/>
      <c r="BX313" s="188"/>
      <c r="BY313" s="188"/>
      <c r="BZ313" s="189"/>
      <c r="CA313" s="189"/>
      <c r="CB313" s="189"/>
    </row>
    <row r="314" spans="18:80" s="45" customFormat="1" x14ac:dyDescent="0.2">
      <c r="R314" s="180"/>
      <c r="T314" s="180"/>
      <c r="V314" s="180"/>
      <c r="W314" s="42"/>
      <c r="X314" s="43"/>
      <c r="Y314" s="43"/>
      <c r="Z314" s="44"/>
      <c r="AB314" s="42"/>
      <c r="AD314" s="181"/>
      <c r="AE314" s="42"/>
      <c r="AF314" s="182"/>
      <c r="AH314" s="42"/>
      <c r="AI314" s="183"/>
      <c r="AJ314" s="184"/>
      <c r="AK314" s="185"/>
      <c r="AL314" s="183"/>
      <c r="AM314" s="183"/>
      <c r="AN314" s="186"/>
      <c r="AO314" s="183"/>
      <c r="AP314" s="183"/>
      <c r="AQ314" s="183"/>
      <c r="AR314" s="183"/>
      <c r="AS314" s="186"/>
      <c r="AT314" s="182"/>
      <c r="AU314" s="182"/>
      <c r="AV314" s="182"/>
      <c r="AW314" s="182"/>
      <c r="AX314" s="182"/>
      <c r="AY314" s="182"/>
      <c r="AZ314" s="182"/>
      <c r="BA314" s="188"/>
      <c r="BB314" s="188"/>
      <c r="BC314" s="188"/>
      <c r="BD314" s="188"/>
      <c r="BE314" s="188"/>
      <c r="BF314" s="188"/>
      <c r="BG314" s="188"/>
      <c r="BH314" s="188"/>
      <c r="BI314" s="188"/>
      <c r="BJ314" s="188"/>
      <c r="BK314" s="188"/>
      <c r="BL314" s="188"/>
      <c r="BM314" s="188"/>
      <c r="BN314" s="188"/>
      <c r="BO314" s="188"/>
      <c r="BP314" s="189"/>
      <c r="BQ314" s="189"/>
      <c r="BR314" s="189"/>
      <c r="BS314" s="188"/>
      <c r="BT314" s="188"/>
      <c r="BU314" s="188"/>
      <c r="BV314" s="188"/>
      <c r="BW314" s="189"/>
      <c r="BX314" s="188"/>
      <c r="BY314" s="188"/>
      <c r="BZ314" s="189"/>
      <c r="CA314" s="189"/>
      <c r="CB314" s="189"/>
    </row>
    <row r="315" spans="18:80" s="45" customFormat="1" x14ac:dyDescent="0.2">
      <c r="R315" s="180"/>
      <c r="T315" s="180"/>
      <c r="V315" s="180"/>
      <c r="W315" s="42"/>
      <c r="X315" s="43"/>
      <c r="Y315" s="43"/>
      <c r="Z315" s="44"/>
      <c r="AB315" s="42"/>
      <c r="AD315" s="181"/>
      <c r="AE315" s="42"/>
      <c r="AF315" s="182"/>
      <c r="AH315" s="42"/>
      <c r="AI315" s="183"/>
      <c r="AJ315" s="184"/>
      <c r="AK315" s="185"/>
      <c r="AL315" s="183"/>
      <c r="AM315" s="183"/>
      <c r="AN315" s="186"/>
      <c r="AO315" s="183"/>
      <c r="AP315" s="183"/>
      <c r="AQ315" s="183"/>
      <c r="AR315" s="183"/>
      <c r="AS315" s="186"/>
      <c r="AT315" s="182"/>
      <c r="AU315" s="182"/>
      <c r="AV315" s="182"/>
      <c r="AW315" s="182"/>
      <c r="AX315" s="182"/>
      <c r="AY315" s="182"/>
      <c r="AZ315" s="182"/>
      <c r="BA315" s="188"/>
      <c r="BB315" s="188"/>
      <c r="BC315" s="188"/>
      <c r="BD315" s="188"/>
      <c r="BE315" s="188"/>
      <c r="BF315" s="188"/>
      <c r="BG315" s="188"/>
      <c r="BH315" s="188"/>
      <c r="BI315" s="188"/>
      <c r="BJ315" s="188"/>
      <c r="BK315" s="188"/>
      <c r="BL315" s="188"/>
      <c r="BM315" s="188"/>
      <c r="BN315" s="188"/>
      <c r="BO315" s="188"/>
      <c r="BP315" s="189"/>
      <c r="BQ315" s="189"/>
      <c r="BR315" s="189"/>
      <c r="BS315" s="188"/>
      <c r="BT315" s="188"/>
      <c r="BU315" s="188"/>
      <c r="BV315" s="188"/>
      <c r="BW315" s="189"/>
      <c r="BX315" s="188"/>
      <c r="BY315" s="188"/>
      <c r="BZ315" s="189"/>
      <c r="CA315" s="189"/>
      <c r="CB315" s="189"/>
    </row>
    <row r="316" spans="18:80" s="45" customFormat="1" x14ac:dyDescent="0.2">
      <c r="R316" s="180"/>
      <c r="T316" s="180"/>
      <c r="V316" s="180"/>
      <c r="W316" s="42"/>
      <c r="X316" s="43"/>
      <c r="Y316" s="43"/>
      <c r="Z316" s="44"/>
      <c r="AB316" s="42"/>
      <c r="AD316" s="181"/>
      <c r="AE316" s="42"/>
      <c r="AF316" s="182"/>
      <c r="AH316" s="42"/>
      <c r="AI316" s="183"/>
      <c r="AJ316" s="184"/>
      <c r="AK316" s="185"/>
      <c r="AL316" s="183"/>
      <c r="AM316" s="183"/>
      <c r="AN316" s="186"/>
      <c r="AO316" s="183"/>
      <c r="AP316" s="183"/>
      <c r="AQ316" s="183"/>
      <c r="AR316" s="183"/>
      <c r="AS316" s="186"/>
      <c r="AT316" s="182"/>
      <c r="AU316" s="182"/>
      <c r="AV316" s="182"/>
      <c r="AW316" s="182"/>
      <c r="AX316" s="182"/>
      <c r="AY316" s="182"/>
      <c r="AZ316" s="182"/>
      <c r="BA316" s="188"/>
      <c r="BB316" s="188"/>
      <c r="BC316" s="188"/>
      <c r="BD316" s="188"/>
      <c r="BE316" s="188"/>
      <c r="BF316" s="188"/>
      <c r="BG316" s="188"/>
      <c r="BH316" s="188"/>
      <c r="BI316" s="188"/>
      <c r="BJ316" s="188"/>
      <c r="BK316" s="188"/>
      <c r="BL316" s="188"/>
      <c r="BM316" s="188"/>
      <c r="BN316" s="188"/>
      <c r="BO316" s="188"/>
      <c r="BP316" s="189"/>
      <c r="BQ316" s="189"/>
      <c r="BR316" s="189"/>
      <c r="BS316" s="188"/>
      <c r="BT316" s="188"/>
      <c r="BU316" s="188"/>
      <c r="BV316" s="188"/>
      <c r="BW316" s="189"/>
      <c r="BX316" s="188"/>
      <c r="BY316" s="188"/>
      <c r="BZ316" s="189"/>
      <c r="CA316" s="189"/>
      <c r="CB316" s="189"/>
    </row>
    <row r="317" spans="18:80" s="45" customFormat="1" x14ac:dyDescent="0.2">
      <c r="R317" s="180"/>
      <c r="T317" s="180"/>
      <c r="V317" s="180"/>
      <c r="W317" s="42"/>
      <c r="X317" s="43"/>
      <c r="Y317" s="43"/>
      <c r="Z317" s="44"/>
      <c r="AB317" s="42"/>
      <c r="AD317" s="181"/>
      <c r="AE317" s="42"/>
      <c r="AF317" s="182"/>
      <c r="AH317" s="42"/>
      <c r="AI317" s="183"/>
      <c r="AJ317" s="184"/>
      <c r="AK317" s="185"/>
      <c r="AL317" s="183"/>
      <c r="AM317" s="183"/>
      <c r="AN317" s="186"/>
      <c r="AO317" s="183"/>
      <c r="AP317" s="183"/>
      <c r="AQ317" s="183"/>
      <c r="AR317" s="183"/>
      <c r="AS317" s="186"/>
      <c r="AT317" s="182"/>
      <c r="AU317" s="182"/>
      <c r="AV317" s="182"/>
      <c r="AW317" s="182"/>
      <c r="AX317" s="182"/>
      <c r="AY317" s="182"/>
      <c r="AZ317" s="182"/>
      <c r="BA317" s="188"/>
      <c r="BB317" s="188"/>
      <c r="BC317" s="188"/>
      <c r="BD317" s="188"/>
      <c r="BE317" s="188"/>
      <c r="BF317" s="188"/>
      <c r="BG317" s="188"/>
      <c r="BH317" s="188"/>
      <c r="BI317" s="188"/>
      <c r="BJ317" s="188"/>
      <c r="BK317" s="188"/>
      <c r="BL317" s="188"/>
      <c r="BM317" s="188"/>
      <c r="BN317" s="188"/>
      <c r="BO317" s="188"/>
      <c r="BP317" s="189"/>
      <c r="BQ317" s="189"/>
      <c r="BR317" s="189"/>
      <c r="BS317" s="188"/>
      <c r="BT317" s="188"/>
      <c r="BU317" s="188"/>
      <c r="BV317" s="188"/>
      <c r="BW317" s="189"/>
      <c r="BX317" s="188"/>
      <c r="BY317" s="188"/>
      <c r="BZ317" s="189"/>
      <c r="CA317" s="189"/>
      <c r="CB317" s="189"/>
    </row>
    <row r="318" spans="18:80" s="45" customFormat="1" x14ac:dyDescent="0.2">
      <c r="R318" s="180"/>
      <c r="T318" s="180"/>
      <c r="V318" s="180"/>
      <c r="W318" s="42"/>
      <c r="X318" s="43"/>
      <c r="Y318" s="43"/>
      <c r="Z318" s="44"/>
      <c r="AB318" s="42"/>
      <c r="AD318" s="181"/>
      <c r="AE318" s="42"/>
      <c r="AF318" s="182"/>
      <c r="AH318" s="42"/>
      <c r="AI318" s="183"/>
      <c r="AJ318" s="184"/>
      <c r="AK318" s="185"/>
      <c r="AL318" s="183"/>
      <c r="AM318" s="183"/>
      <c r="AN318" s="186"/>
      <c r="AO318" s="183"/>
      <c r="AP318" s="183"/>
      <c r="AQ318" s="183"/>
      <c r="AR318" s="183"/>
      <c r="AS318" s="186"/>
      <c r="AT318" s="182"/>
      <c r="AU318" s="182"/>
      <c r="AV318" s="182"/>
      <c r="AW318" s="182"/>
      <c r="AX318" s="182"/>
      <c r="AY318" s="182"/>
      <c r="AZ318" s="182"/>
      <c r="BA318" s="188"/>
      <c r="BB318" s="188"/>
      <c r="BC318" s="188"/>
      <c r="BD318" s="188"/>
      <c r="BE318" s="188"/>
      <c r="BF318" s="188"/>
      <c r="BG318" s="188"/>
      <c r="BH318" s="188"/>
      <c r="BI318" s="188"/>
      <c r="BJ318" s="188"/>
      <c r="BK318" s="188"/>
      <c r="BL318" s="188"/>
      <c r="BM318" s="188"/>
      <c r="BN318" s="188"/>
      <c r="BO318" s="188"/>
      <c r="BP318" s="189"/>
      <c r="BQ318" s="189"/>
      <c r="BR318" s="189"/>
      <c r="BS318" s="188"/>
      <c r="BT318" s="188"/>
      <c r="BU318" s="188"/>
      <c r="BV318" s="188"/>
      <c r="BW318" s="189"/>
      <c r="BX318" s="188"/>
      <c r="BY318" s="188"/>
      <c r="BZ318" s="189"/>
      <c r="CA318" s="189"/>
      <c r="CB318" s="189"/>
    </row>
    <row r="319" spans="18:80" s="45" customFormat="1" x14ac:dyDescent="0.2">
      <c r="R319" s="180"/>
      <c r="T319" s="180"/>
      <c r="V319" s="180"/>
      <c r="W319" s="42"/>
      <c r="X319" s="43"/>
      <c r="Y319" s="43"/>
      <c r="Z319" s="44"/>
      <c r="AB319" s="42"/>
      <c r="AD319" s="181"/>
      <c r="AE319" s="42"/>
      <c r="AF319" s="182"/>
      <c r="AH319" s="42"/>
      <c r="AI319" s="183"/>
      <c r="AJ319" s="184"/>
      <c r="AK319" s="185"/>
      <c r="AL319" s="183"/>
      <c r="AM319" s="183"/>
      <c r="AN319" s="186"/>
      <c r="AO319" s="183"/>
      <c r="AP319" s="183"/>
      <c r="AQ319" s="183"/>
      <c r="AR319" s="183"/>
      <c r="AS319" s="186"/>
      <c r="AT319" s="182"/>
      <c r="AU319" s="182"/>
      <c r="AV319" s="182"/>
      <c r="AW319" s="182"/>
      <c r="AX319" s="182"/>
      <c r="AY319" s="182"/>
      <c r="AZ319" s="182"/>
      <c r="BA319" s="188"/>
      <c r="BB319" s="188"/>
      <c r="BC319" s="188"/>
      <c r="BD319" s="188"/>
      <c r="BE319" s="188"/>
      <c r="BF319" s="188"/>
      <c r="BG319" s="188"/>
      <c r="BH319" s="188"/>
      <c r="BI319" s="188"/>
      <c r="BJ319" s="188"/>
      <c r="BK319" s="188"/>
      <c r="BL319" s="188"/>
      <c r="BM319" s="188"/>
      <c r="BN319" s="188"/>
      <c r="BO319" s="188"/>
      <c r="BP319" s="189"/>
      <c r="BQ319" s="189"/>
      <c r="BR319" s="189"/>
      <c r="BS319" s="188"/>
      <c r="BT319" s="188"/>
      <c r="BU319" s="188"/>
      <c r="BV319" s="188"/>
      <c r="BW319" s="189"/>
      <c r="BX319" s="188"/>
      <c r="BY319" s="188"/>
      <c r="BZ319" s="189"/>
      <c r="CA319" s="189"/>
      <c r="CB319" s="189"/>
    </row>
    <row r="320" spans="18:80" s="45" customFormat="1" x14ac:dyDescent="0.2">
      <c r="R320" s="180"/>
      <c r="T320" s="180"/>
      <c r="V320" s="180"/>
      <c r="W320" s="42"/>
      <c r="X320" s="43"/>
      <c r="Y320" s="43"/>
      <c r="Z320" s="44"/>
      <c r="AB320" s="42"/>
      <c r="AD320" s="181"/>
      <c r="AE320" s="42"/>
      <c r="AF320" s="182"/>
      <c r="AH320" s="42"/>
      <c r="AI320" s="183"/>
      <c r="AJ320" s="184"/>
      <c r="AK320" s="185"/>
      <c r="AL320" s="183"/>
      <c r="AM320" s="183"/>
      <c r="AN320" s="186"/>
      <c r="AO320" s="183"/>
      <c r="AP320" s="183"/>
      <c r="AQ320" s="183"/>
      <c r="AR320" s="183"/>
      <c r="AS320" s="186"/>
      <c r="AT320" s="182"/>
      <c r="AU320" s="182"/>
      <c r="AV320" s="182"/>
      <c r="AW320" s="182"/>
      <c r="AX320" s="182"/>
      <c r="AY320" s="182"/>
      <c r="AZ320" s="182"/>
      <c r="BA320" s="188"/>
      <c r="BB320" s="188"/>
      <c r="BC320" s="188"/>
      <c r="BD320" s="188"/>
      <c r="BE320" s="188"/>
      <c r="BF320" s="188"/>
      <c r="BG320" s="188"/>
      <c r="BH320" s="188"/>
      <c r="BI320" s="188"/>
      <c r="BJ320" s="188"/>
      <c r="BK320" s="188"/>
      <c r="BL320" s="188"/>
      <c r="BM320" s="188"/>
      <c r="BN320" s="188"/>
      <c r="BO320" s="188"/>
      <c r="BP320" s="189"/>
      <c r="BQ320" s="189"/>
      <c r="BR320" s="189"/>
      <c r="BS320" s="188"/>
      <c r="BT320" s="188"/>
      <c r="BU320" s="188"/>
      <c r="BV320" s="188"/>
      <c r="BW320" s="189"/>
      <c r="BX320" s="188"/>
      <c r="BY320" s="188"/>
      <c r="BZ320" s="189"/>
      <c r="CA320" s="189"/>
      <c r="CB320" s="189"/>
    </row>
    <row r="321" spans="18:80" s="45" customFormat="1" x14ac:dyDescent="0.2">
      <c r="R321" s="180"/>
      <c r="T321" s="180"/>
      <c r="V321" s="180"/>
      <c r="W321" s="42"/>
      <c r="X321" s="43"/>
      <c r="Y321" s="43"/>
      <c r="Z321" s="44"/>
      <c r="AB321" s="42"/>
      <c r="AD321" s="181"/>
      <c r="AE321" s="42"/>
      <c r="AF321" s="182"/>
      <c r="AH321" s="42"/>
      <c r="AI321" s="183"/>
      <c r="AJ321" s="184"/>
      <c r="AK321" s="185"/>
      <c r="AL321" s="183"/>
      <c r="AM321" s="183"/>
      <c r="AN321" s="186"/>
      <c r="AO321" s="183"/>
      <c r="AP321" s="183"/>
      <c r="AQ321" s="183"/>
      <c r="AR321" s="183"/>
      <c r="AS321" s="186"/>
      <c r="AT321" s="182"/>
      <c r="AU321" s="182"/>
      <c r="AV321" s="182"/>
      <c r="AW321" s="182"/>
      <c r="AX321" s="182"/>
      <c r="AY321" s="182"/>
      <c r="AZ321" s="182"/>
      <c r="BA321" s="188"/>
      <c r="BB321" s="188"/>
      <c r="BC321" s="188"/>
      <c r="BD321" s="188"/>
      <c r="BE321" s="188"/>
      <c r="BF321" s="188"/>
      <c r="BG321" s="188"/>
      <c r="BH321" s="188"/>
      <c r="BI321" s="188"/>
      <c r="BJ321" s="188"/>
      <c r="BK321" s="188"/>
      <c r="BL321" s="188"/>
      <c r="BM321" s="188"/>
      <c r="BN321" s="188"/>
      <c r="BO321" s="188"/>
      <c r="BP321" s="189"/>
      <c r="BQ321" s="189"/>
      <c r="BR321" s="189"/>
      <c r="BS321" s="188"/>
      <c r="BT321" s="188"/>
      <c r="BU321" s="188"/>
      <c r="BV321" s="188"/>
      <c r="BW321" s="189"/>
      <c r="BX321" s="188"/>
      <c r="BY321" s="188"/>
      <c r="BZ321" s="189"/>
      <c r="CA321" s="189"/>
      <c r="CB321" s="189"/>
    </row>
    <row r="322" spans="18:80" s="45" customFormat="1" x14ac:dyDescent="0.2">
      <c r="R322" s="180"/>
      <c r="T322" s="180"/>
      <c r="V322" s="180"/>
      <c r="W322" s="42"/>
      <c r="X322" s="43"/>
      <c r="Y322" s="43"/>
      <c r="Z322" s="44"/>
      <c r="AB322" s="42"/>
      <c r="AD322" s="181"/>
      <c r="AE322" s="42"/>
      <c r="AF322" s="182"/>
      <c r="AH322" s="42"/>
      <c r="AI322" s="183"/>
      <c r="AJ322" s="184"/>
      <c r="AK322" s="185"/>
      <c r="AL322" s="183"/>
      <c r="AM322" s="183"/>
      <c r="AN322" s="186"/>
      <c r="AO322" s="183"/>
      <c r="AP322" s="183"/>
      <c r="AQ322" s="183"/>
      <c r="AR322" s="183"/>
      <c r="AS322" s="186"/>
      <c r="AT322" s="182"/>
      <c r="AU322" s="182"/>
      <c r="AV322" s="182"/>
      <c r="AW322" s="182"/>
      <c r="AX322" s="182"/>
      <c r="AY322" s="182"/>
      <c r="AZ322" s="182"/>
      <c r="BA322" s="188"/>
      <c r="BB322" s="188"/>
      <c r="BC322" s="188"/>
      <c r="BD322" s="188"/>
      <c r="BE322" s="188"/>
      <c r="BF322" s="188"/>
      <c r="BG322" s="188"/>
      <c r="BH322" s="188"/>
      <c r="BI322" s="188"/>
      <c r="BJ322" s="188"/>
      <c r="BK322" s="188"/>
      <c r="BL322" s="188"/>
      <c r="BM322" s="188"/>
      <c r="BN322" s="188"/>
      <c r="BO322" s="188"/>
      <c r="BP322" s="189"/>
      <c r="BQ322" s="189"/>
      <c r="BR322" s="189"/>
      <c r="BS322" s="188"/>
      <c r="BT322" s="188"/>
      <c r="BU322" s="188"/>
      <c r="BV322" s="188"/>
      <c r="BW322" s="189"/>
      <c r="BX322" s="188"/>
      <c r="BY322" s="188"/>
      <c r="BZ322" s="189"/>
      <c r="CA322" s="189"/>
      <c r="CB322" s="189"/>
    </row>
    <row r="323" spans="18:80" s="45" customFormat="1" x14ac:dyDescent="0.2">
      <c r="R323" s="180"/>
      <c r="T323" s="180"/>
      <c r="V323" s="180"/>
      <c r="W323" s="42"/>
      <c r="X323" s="43"/>
      <c r="Y323" s="43"/>
      <c r="Z323" s="44"/>
      <c r="AB323" s="42"/>
      <c r="AD323" s="181"/>
      <c r="AE323" s="42"/>
      <c r="AF323" s="182"/>
      <c r="AH323" s="42"/>
      <c r="AI323" s="183"/>
      <c r="AJ323" s="184"/>
      <c r="AK323" s="185"/>
      <c r="AL323" s="183"/>
      <c r="AM323" s="183"/>
      <c r="AN323" s="186"/>
      <c r="AO323" s="183"/>
      <c r="AP323" s="183"/>
      <c r="AQ323" s="183"/>
      <c r="AR323" s="183"/>
      <c r="AS323" s="186"/>
      <c r="AT323" s="182"/>
      <c r="AU323" s="182"/>
      <c r="AV323" s="182"/>
      <c r="AW323" s="182"/>
      <c r="AX323" s="182"/>
      <c r="AY323" s="182"/>
      <c r="AZ323" s="182"/>
      <c r="BA323" s="188"/>
      <c r="BB323" s="188"/>
      <c r="BC323" s="188"/>
      <c r="BD323" s="188"/>
      <c r="BE323" s="188"/>
      <c r="BF323" s="188"/>
      <c r="BG323" s="188"/>
      <c r="BH323" s="188"/>
      <c r="BI323" s="188"/>
      <c r="BJ323" s="188"/>
      <c r="BK323" s="188"/>
      <c r="BL323" s="188"/>
      <c r="BM323" s="188"/>
      <c r="BN323" s="188"/>
      <c r="BO323" s="188"/>
      <c r="BP323" s="189"/>
      <c r="BQ323" s="189"/>
      <c r="BR323" s="189"/>
      <c r="BS323" s="188"/>
      <c r="BT323" s="188"/>
      <c r="BU323" s="188"/>
      <c r="BV323" s="188"/>
      <c r="BW323" s="189"/>
      <c r="BX323" s="188"/>
      <c r="BY323" s="188"/>
      <c r="BZ323" s="189"/>
      <c r="CA323" s="189"/>
      <c r="CB323" s="189"/>
    </row>
    <row r="324" spans="18:80" s="45" customFormat="1" x14ac:dyDescent="0.2">
      <c r="R324" s="180"/>
      <c r="T324" s="180"/>
      <c r="V324" s="180"/>
      <c r="W324" s="42"/>
      <c r="X324" s="43"/>
      <c r="Y324" s="43"/>
      <c r="Z324" s="44"/>
      <c r="AB324" s="42"/>
      <c r="AD324" s="181"/>
      <c r="AE324" s="42"/>
      <c r="AF324" s="182"/>
      <c r="AH324" s="42"/>
      <c r="AI324" s="183"/>
      <c r="AJ324" s="184"/>
      <c r="AK324" s="185"/>
      <c r="AL324" s="183"/>
      <c r="AM324" s="183"/>
      <c r="AN324" s="186"/>
      <c r="AO324" s="183"/>
      <c r="AP324" s="183"/>
      <c r="AQ324" s="183"/>
      <c r="AR324" s="183"/>
      <c r="AS324" s="186"/>
      <c r="AT324" s="182"/>
      <c r="AU324" s="182"/>
      <c r="AV324" s="182"/>
      <c r="AW324" s="182"/>
      <c r="AX324" s="182"/>
      <c r="AY324" s="182"/>
      <c r="AZ324" s="182"/>
      <c r="BA324" s="188"/>
      <c r="BB324" s="188"/>
      <c r="BC324" s="188"/>
      <c r="BD324" s="188"/>
      <c r="BE324" s="188"/>
      <c r="BF324" s="188"/>
      <c r="BG324" s="188"/>
      <c r="BH324" s="188"/>
      <c r="BI324" s="188"/>
      <c r="BJ324" s="188"/>
      <c r="BK324" s="188"/>
      <c r="BL324" s="188"/>
      <c r="BM324" s="188"/>
      <c r="BN324" s="188"/>
      <c r="BO324" s="188"/>
      <c r="BP324" s="189"/>
      <c r="BQ324" s="189"/>
      <c r="BR324" s="189"/>
      <c r="BS324" s="188"/>
      <c r="BT324" s="188"/>
      <c r="BU324" s="188"/>
      <c r="BV324" s="188"/>
      <c r="BW324" s="189"/>
      <c r="BX324" s="188"/>
      <c r="BY324" s="188"/>
      <c r="BZ324" s="189"/>
      <c r="CA324" s="189"/>
      <c r="CB324" s="189"/>
    </row>
    <row r="325" spans="18:80" s="45" customFormat="1" x14ac:dyDescent="0.2">
      <c r="R325" s="180"/>
      <c r="T325" s="180"/>
      <c r="V325" s="180"/>
      <c r="W325" s="42"/>
      <c r="X325" s="43"/>
      <c r="Y325" s="43"/>
      <c r="Z325" s="44"/>
      <c r="AB325" s="42"/>
      <c r="AD325" s="181"/>
      <c r="AE325" s="42"/>
      <c r="AF325" s="182"/>
      <c r="AH325" s="42"/>
      <c r="AI325" s="183"/>
      <c r="AJ325" s="184"/>
      <c r="AK325" s="185"/>
      <c r="AL325" s="183"/>
      <c r="AM325" s="183"/>
      <c r="AN325" s="186"/>
      <c r="AO325" s="183"/>
      <c r="AP325" s="183"/>
      <c r="AQ325" s="183"/>
      <c r="AR325" s="183"/>
      <c r="AS325" s="186"/>
      <c r="AT325" s="182"/>
      <c r="AU325" s="182"/>
      <c r="AV325" s="182"/>
      <c r="AW325" s="182"/>
      <c r="AX325" s="182"/>
      <c r="AY325" s="182"/>
      <c r="AZ325" s="182"/>
      <c r="BA325" s="188"/>
      <c r="BB325" s="188"/>
      <c r="BC325" s="188"/>
      <c r="BD325" s="188"/>
      <c r="BE325" s="188"/>
      <c r="BF325" s="188"/>
      <c r="BG325" s="188"/>
      <c r="BH325" s="188"/>
      <c r="BI325" s="188"/>
      <c r="BJ325" s="188"/>
      <c r="BK325" s="188"/>
      <c r="BL325" s="188"/>
      <c r="BM325" s="188"/>
      <c r="BN325" s="188"/>
      <c r="BO325" s="188"/>
      <c r="BP325" s="189"/>
      <c r="BQ325" s="189"/>
      <c r="BR325" s="189"/>
      <c r="BS325" s="188"/>
      <c r="BT325" s="188"/>
      <c r="BU325" s="188"/>
      <c r="BV325" s="188"/>
      <c r="BW325" s="189"/>
      <c r="BX325" s="188"/>
      <c r="BY325" s="188"/>
      <c r="BZ325" s="189"/>
      <c r="CA325" s="189"/>
      <c r="CB325" s="189"/>
    </row>
    <row r="326" spans="18:80" s="45" customFormat="1" x14ac:dyDescent="0.2">
      <c r="R326" s="180"/>
      <c r="T326" s="180"/>
      <c r="V326" s="180"/>
      <c r="W326" s="42"/>
      <c r="X326" s="43"/>
      <c r="Y326" s="43"/>
      <c r="Z326" s="44"/>
      <c r="AB326" s="42"/>
      <c r="AD326" s="181"/>
      <c r="AE326" s="42"/>
      <c r="AF326" s="182"/>
      <c r="AH326" s="42"/>
      <c r="AI326" s="183"/>
      <c r="AJ326" s="184"/>
      <c r="AK326" s="185"/>
      <c r="AL326" s="183"/>
      <c r="AM326" s="183"/>
      <c r="AN326" s="186"/>
      <c r="AO326" s="183"/>
      <c r="AP326" s="183"/>
      <c r="AQ326" s="183"/>
      <c r="AR326" s="183"/>
      <c r="AS326" s="186"/>
      <c r="AT326" s="182"/>
      <c r="AU326" s="182"/>
      <c r="AV326" s="182"/>
      <c r="AW326" s="182"/>
      <c r="AX326" s="182"/>
      <c r="AY326" s="182"/>
      <c r="AZ326" s="182"/>
      <c r="BA326" s="188"/>
      <c r="BB326" s="188"/>
      <c r="BC326" s="188"/>
      <c r="BD326" s="188"/>
      <c r="BE326" s="188"/>
      <c r="BF326" s="188"/>
      <c r="BG326" s="188"/>
      <c r="BH326" s="188"/>
      <c r="BI326" s="188"/>
      <c r="BJ326" s="188"/>
      <c r="BK326" s="188"/>
      <c r="BL326" s="188"/>
      <c r="BM326" s="188"/>
      <c r="BN326" s="188"/>
      <c r="BO326" s="188"/>
      <c r="BP326" s="189"/>
      <c r="BQ326" s="189"/>
      <c r="BR326" s="189"/>
      <c r="BS326" s="188"/>
      <c r="BT326" s="188"/>
      <c r="BU326" s="188"/>
      <c r="BV326" s="188"/>
      <c r="BW326" s="189"/>
      <c r="BX326" s="188"/>
      <c r="BY326" s="188"/>
      <c r="BZ326" s="189"/>
      <c r="CA326" s="189"/>
      <c r="CB326" s="189"/>
    </row>
    <row r="327" spans="18:80" s="45" customFormat="1" x14ac:dyDescent="0.2">
      <c r="R327" s="180"/>
      <c r="T327" s="180"/>
      <c r="V327" s="180"/>
      <c r="W327" s="42"/>
      <c r="X327" s="43"/>
      <c r="Y327" s="43"/>
      <c r="Z327" s="44"/>
      <c r="AB327" s="42"/>
      <c r="AD327" s="181"/>
      <c r="AE327" s="42"/>
      <c r="AF327" s="182"/>
      <c r="AH327" s="42"/>
      <c r="AI327" s="183"/>
      <c r="AJ327" s="184"/>
      <c r="AK327" s="185"/>
      <c r="AL327" s="183"/>
      <c r="AM327" s="183"/>
      <c r="AN327" s="186"/>
      <c r="AO327" s="183"/>
      <c r="AP327" s="183"/>
      <c r="AQ327" s="183"/>
      <c r="AR327" s="183"/>
      <c r="AS327" s="186"/>
      <c r="AT327" s="182"/>
      <c r="AU327" s="182"/>
      <c r="AV327" s="182"/>
      <c r="AW327" s="182"/>
      <c r="AX327" s="182"/>
      <c r="AY327" s="182"/>
      <c r="AZ327" s="182"/>
      <c r="BA327" s="188"/>
      <c r="BB327" s="188"/>
      <c r="BC327" s="188"/>
      <c r="BD327" s="188"/>
      <c r="BE327" s="188"/>
      <c r="BF327" s="188"/>
      <c r="BG327" s="188"/>
      <c r="BH327" s="188"/>
      <c r="BI327" s="188"/>
      <c r="BJ327" s="188"/>
      <c r="BK327" s="188"/>
      <c r="BL327" s="188"/>
      <c r="BM327" s="188"/>
      <c r="BN327" s="188"/>
      <c r="BO327" s="188"/>
      <c r="BP327" s="189"/>
      <c r="BQ327" s="189"/>
      <c r="BR327" s="189"/>
      <c r="BS327" s="188"/>
      <c r="BT327" s="188"/>
      <c r="BU327" s="188"/>
      <c r="BV327" s="188"/>
      <c r="BW327" s="189"/>
      <c r="BX327" s="188"/>
      <c r="BY327" s="188"/>
      <c r="BZ327" s="189"/>
      <c r="CA327" s="189"/>
      <c r="CB327" s="189"/>
    </row>
    <row r="328" spans="18:80" s="45" customFormat="1" x14ac:dyDescent="0.2">
      <c r="R328" s="180"/>
      <c r="T328" s="180"/>
      <c r="V328" s="180"/>
      <c r="W328" s="42"/>
      <c r="X328" s="43"/>
      <c r="Y328" s="43"/>
      <c r="Z328" s="44"/>
      <c r="AB328" s="42"/>
      <c r="AD328" s="181"/>
      <c r="AE328" s="42"/>
      <c r="AF328" s="182"/>
      <c r="AH328" s="42"/>
      <c r="AI328" s="183"/>
      <c r="AJ328" s="184"/>
      <c r="AK328" s="185"/>
      <c r="AL328" s="183"/>
      <c r="AM328" s="183"/>
      <c r="AN328" s="186"/>
      <c r="AO328" s="183"/>
      <c r="AP328" s="183"/>
      <c r="AQ328" s="183"/>
      <c r="AR328" s="183"/>
      <c r="AS328" s="186"/>
      <c r="AT328" s="182"/>
      <c r="AU328" s="182"/>
      <c r="AV328" s="182"/>
      <c r="AW328" s="182"/>
      <c r="AX328" s="182"/>
      <c r="AY328" s="182"/>
      <c r="AZ328" s="182"/>
      <c r="BA328" s="188"/>
      <c r="BB328" s="188"/>
      <c r="BC328" s="188"/>
      <c r="BD328" s="188"/>
      <c r="BE328" s="188"/>
      <c r="BF328" s="188"/>
      <c r="BG328" s="188"/>
      <c r="BH328" s="188"/>
      <c r="BI328" s="188"/>
      <c r="BJ328" s="188"/>
      <c r="BK328" s="188"/>
      <c r="BL328" s="188"/>
      <c r="BM328" s="188"/>
      <c r="BN328" s="188"/>
      <c r="BO328" s="188"/>
      <c r="BP328" s="189"/>
      <c r="BQ328" s="189"/>
      <c r="BR328" s="189"/>
      <c r="BS328" s="188"/>
      <c r="BT328" s="188"/>
      <c r="BU328" s="188"/>
      <c r="BV328" s="188"/>
      <c r="BW328" s="189"/>
      <c r="BX328" s="188"/>
      <c r="BY328" s="188"/>
      <c r="BZ328" s="189"/>
      <c r="CA328" s="189"/>
      <c r="CB328" s="189"/>
    </row>
    <row r="329" spans="18:80" s="45" customFormat="1" x14ac:dyDescent="0.2">
      <c r="R329" s="180"/>
      <c r="T329" s="180"/>
      <c r="V329" s="180"/>
      <c r="W329" s="42"/>
      <c r="X329" s="43"/>
      <c r="Y329" s="43"/>
      <c r="Z329" s="44"/>
      <c r="AB329" s="42"/>
      <c r="AD329" s="181"/>
      <c r="AE329" s="42"/>
      <c r="AF329" s="182"/>
      <c r="AH329" s="42"/>
      <c r="AI329" s="183"/>
      <c r="AJ329" s="184"/>
      <c r="AK329" s="185"/>
      <c r="AL329" s="183"/>
      <c r="AM329" s="183"/>
      <c r="AN329" s="186"/>
      <c r="AO329" s="183"/>
      <c r="AP329" s="183"/>
      <c r="AQ329" s="183"/>
      <c r="AR329" s="183"/>
      <c r="AS329" s="186"/>
      <c r="AT329" s="182"/>
      <c r="AU329" s="182"/>
      <c r="AV329" s="182"/>
      <c r="AW329" s="182"/>
      <c r="AX329" s="182"/>
      <c r="AY329" s="182"/>
      <c r="AZ329" s="182"/>
      <c r="BA329" s="188"/>
      <c r="BB329" s="188"/>
      <c r="BC329" s="188"/>
      <c r="BD329" s="188"/>
      <c r="BE329" s="188"/>
      <c r="BF329" s="188"/>
      <c r="BG329" s="188"/>
      <c r="BH329" s="188"/>
      <c r="BI329" s="188"/>
      <c r="BJ329" s="188"/>
      <c r="BK329" s="188"/>
      <c r="BL329" s="188"/>
      <c r="BM329" s="188"/>
      <c r="BN329" s="188"/>
      <c r="BO329" s="188"/>
      <c r="BP329" s="189"/>
      <c r="BQ329" s="189"/>
      <c r="BR329" s="189"/>
      <c r="BS329" s="188"/>
      <c r="BT329" s="188"/>
      <c r="BU329" s="188"/>
      <c r="BV329" s="188"/>
      <c r="BW329" s="189"/>
      <c r="BX329" s="188"/>
      <c r="BY329" s="188"/>
      <c r="BZ329" s="189"/>
      <c r="CA329" s="189"/>
      <c r="CB329" s="189"/>
    </row>
    <row r="330" spans="18:80" s="45" customFormat="1" x14ac:dyDescent="0.2">
      <c r="R330" s="180"/>
      <c r="T330" s="180"/>
      <c r="V330" s="180"/>
      <c r="W330" s="42"/>
      <c r="X330" s="43"/>
      <c r="Y330" s="43"/>
      <c r="Z330" s="44"/>
      <c r="AB330" s="42"/>
      <c r="AD330" s="181"/>
      <c r="AE330" s="42"/>
      <c r="AF330" s="182"/>
      <c r="AH330" s="42"/>
      <c r="AI330" s="183"/>
      <c r="AJ330" s="184"/>
      <c r="AK330" s="185"/>
      <c r="AL330" s="183"/>
      <c r="AM330" s="183"/>
      <c r="AN330" s="186"/>
      <c r="AO330" s="183"/>
      <c r="AP330" s="183"/>
      <c r="AQ330" s="183"/>
      <c r="AR330" s="183"/>
      <c r="AS330" s="186"/>
      <c r="AT330" s="182"/>
      <c r="AU330" s="182"/>
      <c r="AV330" s="182"/>
      <c r="AW330" s="182"/>
      <c r="AX330" s="182"/>
      <c r="AY330" s="182"/>
      <c r="AZ330" s="182"/>
      <c r="BA330" s="188"/>
      <c r="BB330" s="188"/>
      <c r="BC330" s="188"/>
      <c r="BD330" s="188"/>
      <c r="BE330" s="188"/>
      <c r="BF330" s="188"/>
      <c r="BG330" s="188"/>
      <c r="BH330" s="188"/>
      <c r="BI330" s="188"/>
      <c r="BJ330" s="188"/>
      <c r="BK330" s="188"/>
      <c r="BL330" s="188"/>
      <c r="BM330" s="188"/>
      <c r="BN330" s="188"/>
      <c r="BO330" s="188"/>
      <c r="BP330" s="189"/>
      <c r="BQ330" s="189"/>
      <c r="BR330" s="189"/>
      <c r="BS330" s="188"/>
      <c r="BT330" s="188"/>
      <c r="BU330" s="188"/>
      <c r="BV330" s="188"/>
      <c r="BW330" s="189"/>
      <c r="BX330" s="188"/>
      <c r="BY330" s="188"/>
      <c r="BZ330" s="189"/>
      <c r="CA330" s="189"/>
      <c r="CB330" s="189"/>
    </row>
    <row r="331" spans="18:80" s="45" customFormat="1" x14ac:dyDescent="0.2">
      <c r="R331" s="180"/>
      <c r="T331" s="180"/>
      <c r="V331" s="180"/>
      <c r="W331" s="42"/>
      <c r="X331" s="43"/>
      <c r="Y331" s="43"/>
      <c r="Z331" s="44"/>
      <c r="AB331" s="42"/>
      <c r="AD331" s="181"/>
      <c r="AE331" s="42"/>
      <c r="AF331" s="182"/>
      <c r="AH331" s="42"/>
      <c r="AI331" s="183"/>
      <c r="AJ331" s="184"/>
      <c r="AK331" s="185"/>
      <c r="AL331" s="183"/>
      <c r="AM331" s="183"/>
      <c r="AN331" s="186"/>
      <c r="AO331" s="183"/>
      <c r="AP331" s="183"/>
      <c r="AQ331" s="183"/>
      <c r="AR331" s="183"/>
      <c r="AS331" s="186"/>
      <c r="AT331" s="182"/>
      <c r="AU331" s="182"/>
      <c r="AV331" s="182"/>
      <c r="AW331" s="182"/>
      <c r="AX331" s="182"/>
      <c r="AY331" s="182"/>
      <c r="AZ331" s="182"/>
      <c r="BA331" s="188"/>
      <c r="BB331" s="188"/>
      <c r="BC331" s="188"/>
      <c r="BD331" s="188"/>
      <c r="BE331" s="188"/>
      <c r="BF331" s="188"/>
      <c r="BG331" s="188"/>
      <c r="BH331" s="188"/>
      <c r="BI331" s="188"/>
      <c r="BJ331" s="188"/>
      <c r="BK331" s="188"/>
      <c r="BL331" s="188"/>
      <c r="BM331" s="188"/>
      <c r="BN331" s="188"/>
      <c r="BO331" s="188"/>
      <c r="BP331" s="189"/>
      <c r="BQ331" s="189"/>
      <c r="BR331" s="189"/>
      <c r="BS331" s="188"/>
      <c r="BT331" s="188"/>
      <c r="BU331" s="188"/>
      <c r="BV331" s="188"/>
      <c r="BW331" s="189"/>
      <c r="BX331" s="188"/>
      <c r="BY331" s="188"/>
      <c r="BZ331" s="189"/>
      <c r="CA331" s="189"/>
      <c r="CB331" s="189"/>
    </row>
    <row r="332" spans="18:80" s="45" customFormat="1" x14ac:dyDescent="0.2">
      <c r="R332" s="180"/>
      <c r="T332" s="180"/>
      <c r="V332" s="180"/>
      <c r="W332" s="42"/>
      <c r="X332" s="43"/>
      <c r="Y332" s="43"/>
      <c r="Z332" s="44"/>
      <c r="AB332" s="42"/>
      <c r="AD332" s="181"/>
      <c r="AE332" s="42"/>
      <c r="AF332" s="182"/>
      <c r="AH332" s="42"/>
      <c r="AI332" s="183"/>
      <c r="AJ332" s="184"/>
      <c r="AK332" s="185"/>
      <c r="AL332" s="183"/>
      <c r="AM332" s="183"/>
      <c r="AN332" s="186"/>
      <c r="AO332" s="183"/>
      <c r="AP332" s="183"/>
      <c r="AQ332" s="183"/>
      <c r="AR332" s="183"/>
      <c r="AS332" s="186"/>
      <c r="AT332" s="182"/>
      <c r="AU332" s="182"/>
      <c r="AV332" s="182"/>
      <c r="AW332" s="182"/>
      <c r="AX332" s="182"/>
      <c r="AY332" s="182"/>
      <c r="AZ332" s="182"/>
      <c r="BA332" s="188"/>
      <c r="BB332" s="188"/>
      <c r="BC332" s="188"/>
      <c r="BD332" s="188"/>
      <c r="BE332" s="188"/>
      <c r="BF332" s="188"/>
      <c r="BG332" s="188"/>
      <c r="BH332" s="188"/>
      <c r="BI332" s="188"/>
      <c r="BJ332" s="188"/>
      <c r="BK332" s="188"/>
      <c r="BL332" s="188"/>
      <c r="BM332" s="188"/>
      <c r="BN332" s="188"/>
      <c r="BO332" s="188"/>
      <c r="BP332" s="189"/>
      <c r="BQ332" s="189"/>
      <c r="BR332" s="189"/>
      <c r="BS332" s="188"/>
      <c r="BT332" s="188"/>
      <c r="BU332" s="188"/>
      <c r="BV332" s="188"/>
      <c r="BW332" s="189"/>
      <c r="BX332" s="188"/>
      <c r="BY332" s="188"/>
      <c r="BZ332" s="189"/>
      <c r="CA332" s="189"/>
      <c r="CB332" s="189"/>
    </row>
    <row r="333" spans="18:80" s="45" customFormat="1" x14ac:dyDescent="0.2">
      <c r="R333" s="180"/>
      <c r="T333" s="180"/>
      <c r="V333" s="180"/>
      <c r="W333" s="42"/>
      <c r="X333" s="43"/>
      <c r="Y333" s="43"/>
      <c r="Z333" s="44"/>
      <c r="AB333" s="42"/>
      <c r="AD333" s="181"/>
      <c r="AE333" s="42"/>
      <c r="AF333" s="182"/>
      <c r="AH333" s="42"/>
      <c r="AI333" s="183"/>
      <c r="AJ333" s="184"/>
      <c r="AK333" s="185"/>
      <c r="AL333" s="183"/>
      <c r="AM333" s="183"/>
      <c r="AN333" s="186"/>
      <c r="AO333" s="183"/>
      <c r="AP333" s="183"/>
      <c r="AQ333" s="183"/>
      <c r="AR333" s="183"/>
      <c r="AS333" s="186"/>
      <c r="AT333" s="182"/>
      <c r="AU333" s="182"/>
      <c r="AV333" s="182"/>
      <c r="AW333" s="182"/>
      <c r="AX333" s="182"/>
      <c r="AY333" s="182"/>
      <c r="AZ333" s="182"/>
      <c r="BA333" s="188"/>
      <c r="BB333" s="188"/>
      <c r="BC333" s="188"/>
      <c r="BD333" s="188"/>
      <c r="BE333" s="188"/>
      <c r="BF333" s="188"/>
      <c r="BG333" s="188"/>
      <c r="BH333" s="188"/>
      <c r="BI333" s="188"/>
      <c r="BJ333" s="188"/>
      <c r="BK333" s="188"/>
      <c r="BL333" s="188"/>
      <c r="BM333" s="188"/>
      <c r="BN333" s="188"/>
      <c r="BO333" s="188"/>
      <c r="BP333" s="189"/>
      <c r="BQ333" s="189"/>
      <c r="BR333" s="189"/>
      <c r="BS333" s="188"/>
      <c r="BT333" s="188"/>
      <c r="BU333" s="188"/>
      <c r="BV333" s="188"/>
      <c r="BW333" s="189"/>
      <c r="BX333" s="188"/>
      <c r="BY333" s="188"/>
      <c r="BZ333" s="189"/>
      <c r="CA333" s="189"/>
      <c r="CB333" s="189"/>
    </row>
    <row r="334" spans="18:80" s="45" customFormat="1" x14ac:dyDescent="0.2">
      <c r="R334" s="180"/>
      <c r="T334" s="180"/>
      <c r="V334" s="180"/>
      <c r="W334" s="42"/>
      <c r="X334" s="43"/>
      <c r="Y334" s="43"/>
      <c r="Z334" s="44"/>
      <c r="AB334" s="42"/>
      <c r="AD334" s="181"/>
      <c r="AE334" s="42"/>
      <c r="AF334" s="182"/>
      <c r="AH334" s="42"/>
      <c r="AI334" s="183"/>
      <c r="AJ334" s="184"/>
      <c r="AK334" s="185"/>
      <c r="AL334" s="183"/>
      <c r="AM334" s="183"/>
      <c r="AN334" s="186"/>
      <c r="AO334" s="183"/>
      <c r="AP334" s="183"/>
      <c r="AQ334" s="183"/>
      <c r="AR334" s="183"/>
      <c r="AS334" s="186"/>
      <c r="AT334" s="182"/>
      <c r="AU334" s="182"/>
      <c r="AV334" s="182"/>
      <c r="AW334" s="182"/>
      <c r="AX334" s="182"/>
      <c r="AY334" s="182"/>
      <c r="AZ334" s="182"/>
      <c r="BA334" s="188"/>
      <c r="BB334" s="188"/>
      <c r="BC334" s="188"/>
      <c r="BD334" s="188"/>
      <c r="BE334" s="188"/>
      <c r="BF334" s="188"/>
      <c r="BG334" s="188"/>
      <c r="BH334" s="188"/>
      <c r="BI334" s="188"/>
      <c r="BJ334" s="188"/>
      <c r="BK334" s="188"/>
      <c r="BL334" s="188"/>
      <c r="BM334" s="188"/>
      <c r="BN334" s="188"/>
      <c r="BO334" s="188"/>
      <c r="BP334" s="189"/>
      <c r="BQ334" s="189"/>
      <c r="BR334" s="189"/>
      <c r="BS334" s="188"/>
      <c r="BT334" s="188"/>
      <c r="BU334" s="188"/>
      <c r="BV334" s="188"/>
      <c r="BW334" s="189"/>
      <c r="BX334" s="188"/>
      <c r="BY334" s="188"/>
      <c r="BZ334" s="189"/>
      <c r="CA334" s="189"/>
      <c r="CB334" s="189"/>
    </row>
    <row r="335" spans="18:80" s="45" customFormat="1" x14ac:dyDescent="0.2">
      <c r="R335" s="180"/>
      <c r="T335" s="180"/>
      <c r="V335" s="180"/>
      <c r="W335" s="42"/>
      <c r="X335" s="43"/>
      <c r="Y335" s="43"/>
      <c r="Z335" s="44"/>
      <c r="AB335" s="42"/>
      <c r="AD335" s="181"/>
      <c r="AE335" s="42"/>
      <c r="AF335" s="182"/>
      <c r="AH335" s="42"/>
      <c r="AI335" s="183"/>
      <c r="AJ335" s="184"/>
      <c r="AK335" s="185"/>
      <c r="AL335" s="183"/>
      <c r="AM335" s="183"/>
      <c r="AN335" s="186"/>
      <c r="AO335" s="183"/>
      <c r="AP335" s="183"/>
      <c r="AQ335" s="183"/>
      <c r="AR335" s="183"/>
      <c r="AS335" s="186"/>
      <c r="AT335" s="182"/>
      <c r="AU335" s="182"/>
      <c r="AV335" s="182"/>
      <c r="AW335" s="182"/>
      <c r="AX335" s="182"/>
      <c r="AY335" s="182"/>
      <c r="AZ335" s="182"/>
      <c r="BA335" s="188"/>
      <c r="BB335" s="188"/>
      <c r="BC335" s="188"/>
      <c r="BD335" s="188"/>
      <c r="BE335" s="188"/>
      <c r="BF335" s="188"/>
      <c r="BG335" s="188"/>
      <c r="BH335" s="188"/>
      <c r="BI335" s="188"/>
      <c r="BJ335" s="188"/>
      <c r="BK335" s="188"/>
      <c r="BL335" s="188"/>
      <c r="BM335" s="188"/>
      <c r="BN335" s="188"/>
      <c r="BO335" s="188"/>
      <c r="BP335" s="189"/>
      <c r="BQ335" s="189"/>
      <c r="BR335" s="189"/>
      <c r="BS335" s="188"/>
      <c r="BT335" s="188"/>
      <c r="BU335" s="188"/>
      <c r="BV335" s="188"/>
      <c r="BW335" s="189"/>
      <c r="BX335" s="188"/>
      <c r="BY335" s="188"/>
      <c r="BZ335" s="189"/>
      <c r="CA335" s="189"/>
      <c r="CB335" s="189"/>
    </row>
    <row r="336" spans="18:80" s="45" customFormat="1" x14ac:dyDescent="0.2">
      <c r="R336" s="180"/>
      <c r="T336" s="180"/>
      <c r="V336" s="180"/>
      <c r="W336" s="42"/>
      <c r="X336" s="43"/>
      <c r="Y336" s="43"/>
      <c r="Z336" s="44"/>
      <c r="AB336" s="42"/>
      <c r="AD336" s="181"/>
      <c r="AE336" s="42"/>
      <c r="AF336" s="182"/>
      <c r="AH336" s="42"/>
      <c r="AI336" s="183"/>
      <c r="AJ336" s="184"/>
      <c r="AK336" s="185"/>
      <c r="AL336" s="183"/>
      <c r="AM336" s="183"/>
      <c r="AN336" s="186"/>
      <c r="AO336" s="183"/>
      <c r="AP336" s="183"/>
      <c r="AQ336" s="183"/>
      <c r="AR336" s="183"/>
      <c r="AS336" s="186"/>
      <c r="AT336" s="182"/>
      <c r="AU336" s="182"/>
      <c r="AV336" s="182"/>
      <c r="AW336" s="182"/>
      <c r="AX336" s="182"/>
      <c r="AY336" s="182"/>
      <c r="AZ336" s="182"/>
      <c r="BA336" s="188"/>
      <c r="BB336" s="188"/>
      <c r="BC336" s="188"/>
      <c r="BD336" s="188"/>
      <c r="BE336" s="188"/>
      <c r="BF336" s="188"/>
      <c r="BG336" s="188"/>
      <c r="BH336" s="188"/>
      <c r="BI336" s="188"/>
      <c r="BJ336" s="188"/>
      <c r="BK336" s="188"/>
      <c r="BL336" s="188"/>
      <c r="BM336" s="188"/>
      <c r="BN336" s="188"/>
      <c r="BO336" s="188"/>
      <c r="BP336" s="189"/>
      <c r="BQ336" s="189"/>
      <c r="BR336" s="189"/>
      <c r="BS336" s="188"/>
      <c r="BT336" s="188"/>
      <c r="BU336" s="188"/>
      <c r="BV336" s="188"/>
      <c r="BW336" s="189"/>
      <c r="BX336" s="188"/>
      <c r="BY336" s="188"/>
      <c r="BZ336" s="189"/>
      <c r="CA336" s="189"/>
      <c r="CB336" s="189"/>
    </row>
    <row r="337" spans="18:80" s="45" customFormat="1" x14ac:dyDescent="0.2">
      <c r="R337" s="180"/>
      <c r="T337" s="180"/>
      <c r="V337" s="180"/>
      <c r="W337" s="42"/>
      <c r="X337" s="43"/>
      <c r="Y337" s="43"/>
      <c r="Z337" s="44"/>
      <c r="AB337" s="42"/>
      <c r="AD337" s="181"/>
      <c r="AE337" s="42"/>
      <c r="AF337" s="182"/>
      <c r="AH337" s="42"/>
      <c r="AI337" s="183"/>
      <c r="AJ337" s="184"/>
      <c r="AK337" s="185"/>
      <c r="AL337" s="183"/>
      <c r="AM337" s="183"/>
      <c r="AN337" s="186"/>
      <c r="AO337" s="183"/>
      <c r="AP337" s="183"/>
      <c r="AQ337" s="183"/>
      <c r="AR337" s="183"/>
      <c r="AS337" s="186"/>
      <c r="AT337" s="182"/>
      <c r="AU337" s="182"/>
      <c r="AV337" s="182"/>
      <c r="AW337" s="182"/>
      <c r="AX337" s="182"/>
      <c r="AY337" s="182"/>
      <c r="AZ337" s="182"/>
      <c r="BA337" s="188"/>
      <c r="BB337" s="188"/>
      <c r="BC337" s="188"/>
      <c r="BD337" s="188"/>
      <c r="BE337" s="188"/>
      <c r="BF337" s="188"/>
      <c r="BG337" s="188"/>
      <c r="BH337" s="188"/>
      <c r="BI337" s="188"/>
      <c r="BJ337" s="188"/>
      <c r="BK337" s="188"/>
      <c r="BL337" s="188"/>
      <c r="BM337" s="188"/>
      <c r="BN337" s="188"/>
      <c r="BO337" s="188"/>
      <c r="BP337" s="189"/>
      <c r="BQ337" s="189"/>
      <c r="BR337" s="189"/>
      <c r="BS337" s="188"/>
      <c r="BT337" s="188"/>
      <c r="BU337" s="188"/>
      <c r="BV337" s="188"/>
      <c r="BW337" s="189"/>
      <c r="BX337" s="188"/>
      <c r="BY337" s="188"/>
      <c r="BZ337" s="189"/>
      <c r="CA337" s="189"/>
      <c r="CB337" s="189"/>
    </row>
    <row r="338" spans="18:80" s="45" customFormat="1" x14ac:dyDescent="0.2">
      <c r="R338" s="180"/>
      <c r="T338" s="180"/>
      <c r="V338" s="180"/>
      <c r="W338" s="42"/>
      <c r="X338" s="43"/>
      <c r="Y338" s="43"/>
      <c r="Z338" s="44"/>
      <c r="AB338" s="42"/>
      <c r="AD338" s="181"/>
      <c r="AE338" s="42"/>
      <c r="AF338" s="182"/>
      <c r="AH338" s="42"/>
      <c r="AI338" s="183"/>
      <c r="AJ338" s="184"/>
      <c r="AK338" s="185"/>
      <c r="AL338" s="183"/>
      <c r="AM338" s="183"/>
      <c r="AN338" s="186"/>
      <c r="AO338" s="183"/>
      <c r="AP338" s="183"/>
      <c r="AQ338" s="183"/>
      <c r="AR338" s="183"/>
      <c r="AS338" s="186"/>
      <c r="AT338" s="182"/>
      <c r="AU338" s="182"/>
      <c r="AV338" s="182"/>
      <c r="AW338" s="182"/>
      <c r="AX338" s="182"/>
      <c r="AY338" s="182"/>
      <c r="AZ338" s="182"/>
      <c r="BA338" s="188"/>
      <c r="BB338" s="188"/>
      <c r="BC338" s="188"/>
      <c r="BD338" s="188"/>
      <c r="BE338" s="188"/>
      <c r="BF338" s="188"/>
      <c r="BG338" s="188"/>
      <c r="BH338" s="188"/>
      <c r="BI338" s="188"/>
      <c r="BJ338" s="188"/>
      <c r="BK338" s="188"/>
      <c r="BL338" s="188"/>
      <c r="BM338" s="188"/>
      <c r="BN338" s="188"/>
      <c r="BO338" s="188"/>
      <c r="BP338" s="189"/>
      <c r="BQ338" s="189"/>
      <c r="BR338" s="189"/>
      <c r="BS338" s="188"/>
      <c r="BT338" s="188"/>
      <c r="BU338" s="188"/>
      <c r="BV338" s="188"/>
      <c r="BW338" s="189"/>
      <c r="BX338" s="188"/>
      <c r="BY338" s="188"/>
      <c r="BZ338" s="189"/>
      <c r="CA338" s="189"/>
      <c r="CB338" s="189"/>
    </row>
    <row r="339" spans="18:80" s="45" customFormat="1" x14ac:dyDescent="0.2">
      <c r="R339" s="180"/>
      <c r="T339" s="180"/>
      <c r="V339" s="180"/>
      <c r="W339" s="42"/>
      <c r="X339" s="43"/>
      <c r="Y339" s="43"/>
      <c r="Z339" s="44"/>
      <c r="AB339" s="42"/>
      <c r="AD339" s="181"/>
      <c r="AE339" s="42"/>
      <c r="AF339" s="182"/>
      <c r="AH339" s="42"/>
      <c r="AI339" s="183"/>
      <c r="AJ339" s="184"/>
      <c r="AK339" s="185"/>
      <c r="AL339" s="183"/>
      <c r="AM339" s="183"/>
      <c r="AN339" s="186"/>
      <c r="AO339" s="183"/>
      <c r="AP339" s="183"/>
      <c r="AQ339" s="183"/>
      <c r="AR339" s="183"/>
      <c r="AS339" s="186"/>
      <c r="AT339" s="182"/>
      <c r="AU339" s="182"/>
      <c r="AV339" s="182"/>
      <c r="AW339" s="182"/>
      <c r="AX339" s="182"/>
      <c r="AY339" s="182"/>
      <c r="AZ339" s="182"/>
      <c r="BA339" s="188"/>
      <c r="BB339" s="188"/>
      <c r="BC339" s="188"/>
      <c r="BD339" s="188"/>
      <c r="BE339" s="188"/>
      <c r="BF339" s="188"/>
      <c r="BG339" s="188"/>
      <c r="BH339" s="188"/>
      <c r="BI339" s="188"/>
      <c r="BJ339" s="188"/>
      <c r="BK339" s="188"/>
      <c r="BL339" s="188"/>
      <c r="BM339" s="188"/>
      <c r="BN339" s="188"/>
      <c r="BO339" s="188"/>
      <c r="BP339" s="189"/>
      <c r="BQ339" s="189"/>
      <c r="BR339" s="189"/>
      <c r="BS339" s="188"/>
      <c r="BT339" s="188"/>
      <c r="BU339" s="188"/>
      <c r="BV339" s="188"/>
      <c r="BW339" s="189"/>
      <c r="BX339" s="188"/>
      <c r="BY339" s="188"/>
      <c r="BZ339" s="189"/>
      <c r="CA339" s="189"/>
      <c r="CB339" s="189"/>
    </row>
    <row r="340" spans="18:80" s="45" customFormat="1" x14ac:dyDescent="0.2">
      <c r="R340" s="180"/>
      <c r="T340" s="180"/>
      <c r="V340" s="180"/>
      <c r="W340" s="42"/>
      <c r="X340" s="43"/>
      <c r="Y340" s="43"/>
      <c r="Z340" s="44"/>
      <c r="AB340" s="42"/>
      <c r="AD340" s="181"/>
      <c r="AE340" s="42"/>
      <c r="AF340" s="182"/>
      <c r="AH340" s="42"/>
      <c r="AI340" s="183"/>
      <c r="AJ340" s="184"/>
      <c r="AK340" s="185"/>
      <c r="AL340" s="183"/>
      <c r="AM340" s="183"/>
      <c r="AN340" s="186"/>
      <c r="AO340" s="183"/>
      <c r="AP340" s="183"/>
      <c r="AQ340" s="183"/>
      <c r="AR340" s="183"/>
      <c r="AS340" s="186"/>
      <c r="AT340" s="182"/>
      <c r="AU340" s="182"/>
      <c r="AV340" s="182"/>
      <c r="AW340" s="182"/>
      <c r="AX340" s="182"/>
      <c r="AY340" s="182"/>
      <c r="AZ340" s="182"/>
      <c r="BA340" s="188"/>
      <c r="BB340" s="188"/>
      <c r="BC340" s="188"/>
      <c r="BD340" s="188"/>
      <c r="BE340" s="188"/>
      <c r="BF340" s="188"/>
      <c r="BG340" s="188"/>
      <c r="BH340" s="188"/>
      <c r="BI340" s="188"/>
      <c r="BJ340" s="188"/>
      <c r="BK340" s="188"/>
      <c r="BL340" s="188"/>
      <c r="BM340" s="188"/>
      <c r="BN340" s="188"/>
      <c r="BO340" s="188"/>
      <c r="BP340" s="189"/>
      <c r="BQ340" s="189"/>
      <c r="BR340" s="189"/>
      <c r="BS340" s="188"/>
      <c r="BT340" s="188"/>
      <c r="BU340" s="188"/>
      <c r="BV340" s="188"/>
      <c r="BW340" s="189"/>
      <c r="BX340" s="188"/>
      <c r="BY340" s="188"/>
      <c r="BZ340" s="189"/>
      <c r="CA340" s="189"/>
      <c r="CB340" s="189"/>
    </row>
    <row r="341" spans="18:80" s="45" customFormat="1" x14ac:dyDescent="0.2">
      <c r="R341" s="180"/>
      <c r="T341" s="180"/>
      <c r="V341" s="180"/>
      <c r="W341" s="42"/>
      <c r="X341" s="43"/>
      <c r="Y341" s="43"/>
      <c r="Z341" s="44"/>
      <c r="AB341" s="42"/>
      <c r="AD341" s="181"/>
      <c r="AE341" s="42"/>
      <c r="AF341" s="182"/>
      <c r="AH341" s="42"/>
      <c r="AI341" s="183"/>
      <c r="AJ341" s="184"/>
      <c r="AK341" s="185"/>
      <c r="AL341" s="183"/>
      <c r="AM341" s="183"/>
      <c r="AN341" s="186"/>
      <c r="AO341" s="183"/>
      <c r="AP341" s="183"/>
      <c r="AQ341" s="183"/>
      <c r="AR341" s="183"/>
      <c r="AS341" s="186"/>
      <c r="AT341" s="182"/>
      <c r="AU341" s="182"/>
      <c r="AV341" s="182"/>
      <c r="AW341" s="182"/>
      <c r="AX341" s="182"/>
      <c r="AY341" s="182"/>
      <c r="AZ341" s="182"/>
      <c r="BA341" s="188"/>
      <c r="BB341" s="188"/>
      <c r="BC341" s="188"/>
      <c r="BD341" s="188"/>
      <c r="BE341" s="188"/>
      <c r="BF341" s="188"/>
      <c r="BG341" s="188"/>
      <c r="BH341" s="188"/>
      <c r="BI341" s="188"/>
      <c r="BJ341" s="188"/>
      <c r="BK341" s="188"/>
      <c r="BL341" s="188"/>
      <c r="BM341" s="188"/>
      <c r="BN341" s="188"/>
      <c r="BO341" s="188"/>
      <c r="BP341" s="189"/>
      <c r="BQ341" s="189"/>
      <c r="BR341" s="189"/>
      <c r="BS341" s="188"/>
      <c r="BT341" s="188"/>
      <c r="BU341" s="188"/>
      <c r="BV341" s="188"/>
      <c r="BW341" s="189"/>
      <c r="BX341" s="188"/>
      <c r="BY341" s="188"/>
      <c r="BZ341" s="189"/>
      <c r="CA341" s="189"/>
      <c r="CB341" s="189"/>
    </row>
    <row r="342" spans="18:80" s="45" customFormat="1" x14ac:dyDescent="0.2">
      <c r="R342" s="180"/>
      <c r="T342" s="180"/>
      <c r="V342" s="180"/>
      <c r="W342" s="42"/>
      <c r="X342" s="43"/>
      <c r="Y342" s="43"/>
      <c r="Z342" s="44"/>
      <c r="AB342" s="42"/>
      <c r="AD342" s="181"/>
      <c r="AE342" s="42"/>
      <c r="AF342" s="182"/>
      <c r="AH342" s="42"/>
      <c r="AI342" s="183"/>
      <c r="AJ342" s="184"/>
      <c r="AK342" s="185"/>
      <c r="AL342" s="183"/>
      <c r="AM342" s="183"/>
      <c r="AN342" s="186"/>
      <c r="AO342" s="183"/>
      <c r="AP342" s="183"/>
      <c r="AQ342" s="183"/>
      <c r="AR342" s="183"/>
      <c r="AS342" s="186"/>
      <c r="AT342" s="182"/>
      <c r="AU342" s="182"/>
      <c r="AV342" s="182"/>
      <c r="AW342" s="182"/>
      <c r="AX342" s="182"/>
      <c r="AY342" s="182"/>
      <c r="AZ342" s="182"/>
      <c r="BA342" s="188"/>
      <c r="BB342" s="188"/>
      <c r="BC342" s="188"/>
      <c r="BD342" s="188"/>
      <c r="BE342" s="188"/>
      <c r="BF342" s="188"/>
      <c r="BG342" s="188"/>
      <c r="BH342" s="188"/>
      <c r="BI342" s="188"/>
      <c r="BJ342" s="188"/>
      <c r="BK342" s="188"/>
      <c r="BL342" s="188"/>
      <c r="BM342" s="188"/>
      <c r="BN342" s="188"/>
      <c r="BO342" s="188"/>
      <c r="BP342" s="189"/>
      <c r="BQ342" s="189"/>
      <c r="BR342" s="189"/>
      <c r="BS342" s="188"/>
      <c r="BT342" s="188"/>
      <c r="BU342" s="188"/>
      <c r="BV342" s="188"/>
      <c r="BW342" s="189"/>
      <c r="BX342" s="188"/>
      <c r="BY342" s="188"/>
      <c r="BZ342" s="189"/>
      <c r="CA342" s="189"/>
      <c r="CB342" s="189"/>
    </row>
    <row r="343" spans="18:80" s="45" customFormat="1" x14ac:dyDescent="0.2">
      <c r="R343" s="180"/>
      <c r="T343" s="180"/>
      <c r="V343" s="180"/>
      <c r="W343" s="42"/>
      <c r="X343" s="43"/>
      <c r="Y343" s="43"/>
      <c r="Z343" s="44"/>
      <c r="AB343" s="42"/>
      <c r="AD343" s="181"/>
      <c r="AE343" s="42"/>
      <c r="AF343" s="182"/>
      <c r="AH343" s="42"/>
      <c r="AI343" s="183"/>
      <c r="AJ343" s="184"/>
      <c r="AK343" s="185"/>
      <c r="AL343" s="183"/>
      <c r="AM343" s="183"/>
      <c r="AN343" s="186"/>
      <c r="AO343" s="183"/>
      <c r="AP343" s="183"/>
      <c r="AQ343" s="183"/>
      <c r="AR343" s="183"/>
      <c r="AS343" s="186"/>
      <c r="AT343" s="182"/>
      <c r="AU343" s="182"/>
      <c r="AV343" s="182"/>
      <c r="AW343" s="182"/>
      <c r="AX343" s="182"/>
      <c r="AY343" s="182"/>
      <c r="AZ343" s="182"/>
      <c r="BA343" s="188"/>
      <c r="BB343" s="188"/>
      <c r="BC343" s="188"/>
      <c r="BD343" s="188"/>
      <c r="BE343" s="188"/>
      <c r="BF343" s="188"/>
      <c r="BG343" s="188"/>
      <c r="BH343" s="188"/>
      <c r="BI343" s="188"/>
      <c r="BJ343" s="188"/>
      <c r="BK343" s="188"/>
      <c r="BL343" s="188"/>
      <c r="BM343" s="188"/>
      <c r="BN343" s="188"/>
      <c r="BO343" s="188"/>
      <c r="BP343" s="189"/>
      <c r="BQ343" s="189"/>
      <c r="BR343" s="189"/>
      <c r="BS343" s="188"/>
      <c r="BT343" s="188"/>
      <c r="BU343" s="188"/>
      <c r="BV343" s="188"/>
      <c r="BW343" s="189"/>
      <c r="BX343" s="188"/>
      <c r="BY343" s="188"/>
      <c r="BZ343" s="189"/>
      <c r="CA343" s="189"/>
      <c r="CB343" s="189"/>
    </row>
    <row r="344" spans="18:80" s="45" customFormat="1" x14ac:dyDescent="0.2">
      <c r="R344" s="180"/>
      <c r="T344" s="180"/>
      <c r="V344" s="180"/>
      <c r="W344" s="42"/>
      <c r="X344" s="43"/>
      <c r="Y344" s="43"/>
      <c r="Z344" s="44"/>
      <c r="AB344" s="42"/>
      <c r="AD344" s="181"/>
      <c r="AE344" s="42"/>
      <c r="AF344" s="182"/>
      <c r="AH344" s="42"/>
      <c r="AI344" s="183"/>
      <c r="AJ344" s="184"/>
      <c r="AK344" s="185"/>
      <c r="AL344" s="183"/>
      <c r="AM344" s="183"/>
      <c r="AN344" s="186"/>
      <c r="AO344" s="183"/>
      <c r="AP344" s="183"/>
      <c r="AQ344" s="183"/>
      <c r="AR344" s="183"/>
      <c r="AS344" s="186"/>
      <c r="AT344" s="182"/>
      <c r="AU344" s="182"/>
      <c r="AV344" s="182"/>
      <c r="AW344" s="182"/>
      <c r="AX344" s="182"/>
      <c r="AY344" s="182"/>
      <c r="AZ344" s="182"/>
      <c r="BA344" s="188"/>
      <c r="BB344" s="188"/>
      <c r="BC344" s="188"/>
      <c r="BD344" s="188"/>
      <c r="BE344" s="188"/>
      <c r="BF344" s="188"/>
      <c r="BG344" s="188"/>
      <c r="BH344" s="188"/>
      <c r="BI344" s="188"/>
      <c r="BJ344" s="188"/>
      <c r="BK344" s="188"/>
      <c r="BL344" s="188"/>
      <c r="BM344" s="188"/>
      <c r="BN344" s="188"/>
      <c r="BO344" s="188"/>
      <c r="BP344" s="189"/>
      <c r="BQ344" s="189"/>
      <c r="BR344" s="189"/>
      <c r="BS344" s="188"/>
      <c r="BT344" s="188"/>
      <c r="BU344" s="188"/>
      <c r="BV344" s="188"/>
      <c r="BW344" s="189"/>
      <c r="BX344" s="188"/>
      <c r="BY344" s="188"/>
      <c r="BZ344" s="189"/>
      <c r="CA344" s="189"/>
      <c r="CB344" s="189"/>
    </row>
    <row r="345" spans="18:80" s="45" customFormat="1" x14ac:dyDescent="0.2">
      <c r="R345" s="180"/>
      <c r="T345" s="180"/>
      <c r="V345" s="180"/>
      <c r="W345" s="42"/>
      <c r="X345" s="43"/>
      <c r="Y345" s="43"/>
      <c r="Z345" s="44"/>
      <c r="AB345" s="42"/>
      <c r="AD345" s="181"/>
      <c r="AE345" s="42"/>
      <c r="AF345" s="182"/>
      <c r="AH345" s="42"/>
      <c r="AI345" s="183"/>
      <c r="AJ345" s="184"/>
      <c r="AK345" s="185"/>
      <c r="AL345" s="183"/>
      <c r="AM345" s="183"/>
      <c r="AN345" s="186"/>
      <c r="AO345" s="183"/>
      <c r="AP345" s="183"/>
      <c r="AQ345" s="183"/>
      <c r="AR345" s="183"/>
      <c r="AS345" s="186"/>
      <c r="AT345" s="182"/>
      <c r="AU345" s="182"/>
      <c r="AV345" s="182"/>
      <c r="AW345" s="182"/>
      <c r="AX345" s="182"/>
      <c r="AY345" s="182"/>
      <c r="AZ345" s="182"/>
      <c r="BA345" s="188"/>
      <c r="BB345" s="188"/>
      <c r="BC345" s="188"/>
      <c r="BD345" s="188"/>
      <c r="BE345" s="188"/>
      <c r="BF345" s="188"/>
      <c r="BG345" s="188"/>
      <c r="BH345" s="188"/>
      <c r="BI345" s="188"/>
      <c r="BJ345" s="188"/>
      <c r="BK345" s="188"/>
      <c r="BL345" s="188"/>
      <c r="BM345" s="188"/>
      <c r="BN345" s="188"/>
      <c r="BO345" s="188"/>
      <c r="BP345" s="189"/>
      <c r="BQ345" s="189"/>
      <c r="BR345" s="189"/>
      <c r="BS345" s="188"/>
      <c r="BT345" s="188"/>
      <c r="BU345" s="188"/>
      <c r="BV345" s="188"/>
      <c r="BW345" s="189"/>
      <c r="BX345" s="188"/>
      <c r="BY345" s="188"/>
      <c r="BZ345" s="189"/>
      <c r="CA345" s="189"/>
      <c r="CB345" s="189"/>
    </row>
    <row r="346" spans="18:80" s="45" customFormat="1" x14ac:dyDescent="0.2">
      <c r="R346" s="180"/>
      <c r="T346" s="180"/>
      <c r="V346" s="180"/>
      <c r="W346" s="42"/>
      <c r="X346" s="43"/>
      <c r="Y346" s="43"/>
      <c r="Z346" s="44"/>
      <c r="AB346" s="42"/>
      <c r="AD346" s="181"/>
      <c r="AE346" s="42"/>
      <c r="AF346" s="182"/>
      <c r="AH346" s="42"/>
      <c r="AI346" s="183"/>
      <c r="AJ346" s="184"/>
      <c r="AK346" s="185"/>
      <c r="AL346" s="183"/>
      <c r="AM346" s="183"/>
      <c r="AN346" s="186"/>
      <c r="AO346" s="183"/>
      <c r="AP346" s="183"/>
      <c r="AQ346" s="183"/>
      <c r="AR346" s="183"/>
      <c r="AS346" s="186"/>
      <c r="AT346" s="182"/>
      <c r="AU346" s="182"/>
      <c r="AV346" s="182"/>
      <c r="AW346" s="182"/>
      <c r="AX346" s="182"/>
      <c r="AY346" s="182"/>
      <c r="AZ346" s="182"/>
      <c r="BA346" s="188"/>
      <c r="BB346" s="188"/>
      <c r="BC346" s="188"/>
      <c r="BD346" s="188"/>
      <c r="BE346" s="188"/>
      <c r="BF346" s="188"/>
      <c r="BG346" s="188"/>
      <c r="BH346" s="188"/>
      <c r="BI346" s="188"/>
      <c r="BJ346" s="188"/>
      <c r="BK346" s="188"/>
      <c r="BL346" s="188"/>
      <c r="BM346" s="188"/>
      <c r="BN346" s="188"/>
      <c r="BO346" s="188"/>
      <c r="BP346" s="189"/>
      <c r="BQ346" s="189"/>
      <c r="BR346" s="189"/>
      <c r="BS346" s="188"/>
      <c r="BT346" s="188"/>
      <c r="BU346" s="188"/>
      <c r="BV346" s="188"/>
      <c r="BW346" s="189"/>
      <c r="BX346" s="188"/>
      <c r="BY346" s="188"/>
      <c r="BZ346" s="189"/>
      <c r="CA346" s="189"/>
      <c r="CB346" s="189"/>
    </row>
    <row r="347" spans="18:80" s="45" customFormat="1" x14ac:dyDescent="0.2">
      <c r="R347" s="180"/>
      <c r="T347" s="180"/>
      <c r="V347" s="180"/>
      <c r="W347" s="42"/>
      <c r="X347" s="43"/>
      <c r="Y347" s="43"/>
      <c r="Z347" s="44"/>
      <c r="AB347" s="42"/>
      <c r="AD347" s="181"/>
      <c r="AE347" s="42"/>
      <c r="AF347" s="182"/>
      <c r="AH347" s="42"/>
      <c r="AI347" s="183"/>
      <c r="AJ347" s="184"/>
      <c r="AK347" s="185"/>
      <c r="AL347" s="183"/>
      <c r="AM347" s="183"/>
      <c r="AN347" s="186"/>
      <c r="AO347" s="183"/>
      <c r="AP347" s="183"/>
      <c r="AQ347" s="183"/>
      <c r="AR347" s="183"/>
      <c r="AS347" s="186"/>
      <c r="AT347" s="182"/>
      <c r="AU347" s="182"/>
      <c r="AV347" s="182"/>
      <c r="AW347" s="182"/>
      <c r="AX347" s="182"/>
      <c r="AY347" s="182"/>
      <c r="AZ347" s="182"/>
      <c r="BA347" s="188"/>
      <c r="BB347" s="188"/>
      <c r="BC347" s="188"/>
      <c r="BD347" s="188"/>
      <c r="BE347" s="188"/>
      <c r="BF347" s="188"/>
      <c r="BG347" s="188"/>
      <c r="BH347" s="188"/>
      <c r="BI347" s="188"/>
      <c r="BJ347" s="188"/>
      <c r="BK347" s="188"/>
      <c r="BL347" s="188"/>
      <c r="BM347" s="188"/>
      <c r="BN347" s="188"/>
      <c r="BO347" s="188"/>
      <c r="BP347" s="189"/>
      <c r="BQ347" s="189"/>
      <c r="BR347" s="189"/>
      <c r="BS347" s="188"/>
      <c r="BT347" s="188"/>
      <c r="BU347" s="188"/>
      <c r="BV347" s="188"/>
      <c r="BW347" s="189"/>
      <c r="BX347" s="188"/>
      <c r="BY347" s="188"/>
      <c r="BZ347" s="189"/>
      <c r="CA347" s="189"/>
      <c r="CB347" s="189"/>
    </row>
    <row r="348" spans="18:80" s="45" customFormat="1" x14ac:dyDescent="0.2">
      <c r="R348" s="180"/>
      <c r="T348" s="180"/>
      <c r="V348" s="180"/>
      <c r="W348" s="42"/>
      <c r="X348" s="43"/>
      <c r="Y348" s="43"/>
      <c r="Z348" s="44"/>
      <c r="AB348" s="42"/>
      <c r="AD348" s="181"/>
      <c r="AE348" s="42"/>
      <c r="AF348" s="182"/>
      <c r="AH348" s="42"/>
      <c r="AI348" s="183"/>
      <c r="AJ348" s="184"/>
      <c r="AK348" s="185"/>
      <c r="AL348" s="183"/>
      <c r="AM348" s="183"/>
      <c r="AN348" s="186"/>
      <c r="AO348" s="183"/>
      <c r="AP348" s="183"/>
      <c r="AQ348" s="183"/>
      <c r="AR348" s="183"/>
      <c r="AS348" s="186"/>
      <c r="AT348" s="182"/>
      <c r="AU348" s="182"/>
      <c r="AV348" s="182"/>
      <c r="AW348" s="182"/>
      <c r="AX348" s="182"/>
      <c r="AY348" s="182"/>
      <c r="AZ348" s="182"/>
      <c r="BA348" s="188"/>
      <c r="BB348" s="188"/>
      <c r="BC348" s="188"/>
      <c r="BD348" s="188"/>
      <c r="BE348" s="188"/>
      <c r="BF348" s="188"/>
      <c r="BG348" s="188"/>
      <c r="BH348" s="188"/>
      <c r="BI348" s="188"/>
      <c r="BJ348" s="188"/>
      <c r="BK348" s="188"/>
      <c r="BL348" s="188"/>
      <c r="BM348" s="188"/>
      <c r="BN348" s="188"/>
      <c r="BO348" s="188"/>
      <c r="BP348" s="189"/>
      <c r="BQ348" s="189"/>
      <c r="BR348" s="189"/>
      <c r="BS348" s="188"/>
      <c r="BT348" s="188"/>
      <c r="BU348" s="188"/>
      <c r="BV348" s="188"/>
      <c r="BW348" s="189"/>
      <c r="BX348" s="188"/>
      <c r="BY348" s="188"/>
      <c r="BZ348" s="189"/>
      <c r="CA348" s="189"/>
      <c r="CB348" s="189"/>
    </row>
    <row r="349" spans="18:80" s="45" customFormat="1" x14ac:dyDescent="0.2">
      <c r="R349" s="180"/>
      <c r="T349" s="180"/>
      <c r="V349" s="180"/>
      <c r="W349" s="42"/>
      <c r="X349" s="43"/>
      <c r="Y349" s="43"/>
      <c r="Z349" s="44"/>
      <c r="AB349" s="42"/>
      <c r="AD349" s="181"/>
      <c r="AE349" s="42"/>
      <c r="AF349" s="182"/>
      <c r="AH349" s="42"/>
      <c r="AI349" s="183"/>
      <c r="AJ349" s="184"/>
      <c r="AK349" s="185"/>
      <c r="AL349" s="183"/>
      <c r="AM349" s="183"/>
      <c r="AN349" s="186"/>
      <c r="AO349" s="183"/>
      <c r="AP349" s="183"/>
      <c r="AQ349" s="183"/>
      <c r="AR349" s="183"/>
      <c r="AS349" s="186"/>
      <c r="AT349" s="182"/>
      <c r="AU349" s="182"/>
      <c r="AV349" s="182"/>
      <c r="AW349" s="182"/>
      <c r="AX349" s="182"/>
      <c r="AY349" s="182"/>
      <c r="AZ349" s="182"/>
      <c r="BA349" s="188"/>
      <c r="BB349" s="188"/>
      <c r="BC349" s="188"/>
      <c r="BD349" s="188"/>
      <c r="BE349" s="188"/>
      <c r="BF349" s="188"/>
      <c r="BG349" s="188"/>
      <c r="BH349" s="188"/>
      <c r="BI349" s="188"/>
      <c r="BJ349" s="188"/>
      <c r="BK349" s="188"/>
      <c r="BL349" s="188"/>
      <c r="BM349" s="188"/>
      <c r="BN349" s="188"/>
      <c r="BO349" s="188"/>
      <c r="BP349" s="189"/>
      <c r="BQ349" s="189"/>
      <c r="BR349" s="189"/>
      <c r="BS349" s="188"/>
      <c r="BT349" s="188"/>
      <c r="BU349" s="188"/>
      <c r="BV349" s="188"/>
      <c r="BW349" s="189"/>
      <c r="BX349" s="188"/>
      <c r="BY349" s="188"/>
      <c r="BZ349" s="189"/>
      <c r="CA349" s="189"/>
      <c r="CB349" s="189"/>
    </row>
    <row r="350" spans="18:80" s="45" customFormat="1" x14ac:dyDescent="0.2">
      <c r="R350" s="180"/>
      <c r="T350" s="180"/>
      <c r="V350" s="180"/>
      <c r="W350" s="42"/>
      <c r="X350" s="43"/>
      <c r="Y350" s="43"/>
      <c r="Z350" s="44"/>
      <c r="AB350" s="42"/>
      <c r="AD350" s="181"/>
      <c r="AE350" s="42"/>
      <c r="AF350" s="182"/>
      <c r="AH350" s="42"/>
      <c r="AI350" s="183"/>
      <c r="AJ350" s="184"/>
      <c r="AK350" s="185"/>
      <c r="AL350" s="183"/>
      <c r="AM350" s="183"/>
      <c r="AN350" s="186"/>
      <c r="AO350" s="183"/>
      <c r="AP350" s="183"/>
      <c r="AQ350" s="183"/>
      <c r="AR350" s="183"/>
      <c r="AS350" s="186"/>
      <c r="AT350" s="182"/>
      <c r="AU350" s="182"/>
      <c r="AV350" s="182"/>
      <c r="AW350" s="182"/>
      <c r="AX350" s="182"/>
      <c r="AY350" s="182"/>
      <c r="AZ350" s="182"/>
      <c r="BA350" s="188"/>
      <c r="BB350" s="188"/>
      <c r="BC350" s="188"/>
      <c r="BD350" s="188"/>
      <c r="BE350" s="188"/>
      <c r="BF350" s="188"/>
      <c r="BG350" s="188"/>
      <c r="BH350" s="188"/>
      <c r="BI350" s="188"/>
      <c r="BJ350" s="188"/>
      <c r="BK350" s="188"/>
      <c r="BL350" s="188"/>
      <c r="BM350" s="188"/>
      <c r="BN350" s="188"/>
      <c r="BO350" s="188"/>
      <c r="BP350" s="189"/>
      <c r="BQ350" s="189"/>
      <c r="BR350" s="189"/>
      <c r="BS350" s="188"/>
      <c r="BT350" s="188"/>
      <c r="BU350" s="188"/>
      <c r="BV350" s="188"/>
      <c r="BW350" s="189"/>
      <c r="BX350" s="188"/>
      <c r="BY350" s="188"/>
      <c r="BZ350" s="189"/>
      <c r="CA350" s="189"/>
      <c r="CB350" s="189"/>
    </row>
    <row r="351" spans="18:80" s="45" customFormat="1" x14ac:dyDescent="0.2">
      <c r="R351" s="180"/>
      <c r="T351" s="180"/>
      <c r="V351" s="180"/>
      <c r="W351" s="42"/>
      <c r="X351" s="43"/>
      <c r="Y351" s="43"/>
      <c r="Z351" s="44"/>
      <c r="AB351" s="42"/>
      <c r="AD351" s="181"/>
      <c r="AE351" s="42"/>
      <c r="AF351" s="182"/>
      <c r="AH351" s="42"/>
      <c r="AI351" s="183"/>
      <c r="AJ351" s="184"/>
      <c r="AK351" s="185"/>
      <c r="AL351" s="183"/>
      <c r="AM351" s="183"/>
      <c r="AN351" s="186"/>
      <c r="AO351" s="183"/>
      <c r="AP351" s="183"/>
      <c r="AQ351" s="183"/>
      <c r="AR351" s="183"/>
      <c r="AS351" s="186"/>
      <c r="AT351" s="182"/>
      <c r="AU351" s="182"/>
      <c r="AV351" s="182"/>
      <c r="AW351" s="182"/>
      <c r="AX351" s="182"/>
      <c r="AY351" s="182"/>
      <c r="AZ351" s="182"/>
      <c r="BA351" s="188"/>
      <c r="BB351" s="188"/>
      <c r="BC351" s="188"/>
      <c r="BD351" s="188"/>
      <c r="BE351" s="188"/>
      <c r="BF351" s="188"/>
      <c r="BG351" s="188"/>
      <c r="BH351" s="188"/>
      <c r="BI351" s="188"/>
      <c r="BJ351" s="188"/>
      <c r="BK351" s="188"/>
      <c r="BL351" s="188"/>
      <c r="BM351" s="188"/>
      <c r="BN351" s="188"/>
      <c r="BO351" s="188"/>
      <c r="BP351" s="189"/>
      <c r="BQ351" s="189"/>
      <c r="BR351" s="189"/>
      <c r="BS351" s="188"/>
      <c r="BT351" s="188"/>
      <c r="BU351" s="188"/>
      <c r="BV351" s="188"/>
      <c r="BW351" s="189"/>
      <c r="BX351" s="188"/>
      <c r="BY351" s="188"/>
      <c r="BZ351" s="189"/>
      <c r="CA351" s="189"/>
      <c r="CB351" s="189"/>
    </row>
    <row r="352" spans="18:80" s="45" customFormat="1" x14ac:dyDescent="0.2">
      <c r="R352" s="180"/>
      <c r="T352" s="180"/>
      <c r="V352" s="180"/>
      <c r="W352" s="42"/>
      <c r="X352" s="43"/>
      <c r="Y352" s="43"/>
      <c r="Z352" s="44"/>
      <c r="AB352" s="42"/>
      <c r="AD352" s="181"/>
      <c r="AE352" s="42"/>
      <c r="AF352" s="182"/>
      <c r="AH352" s="42"/>
      <c r="AI352" s="183"/>
      <c r="AJ352" s="184"/>
      <c r="AK352" s="185"/>
      <c r="AL352" s="183"/>
      <c r="AM352" s="183"/>
      <c r="AN352" s="186"/>
      <c r="AO352" s="183"/>
      <c r="AP352" s="183"/>
      <c r="AQ352" s="183"/>
      <c r="AR352" s="183"/>
      <c r="AS352" s="186"/>
      <c r="AT352" s="182"/>
      <c r="AU352" s="182"/>
      <c r="AV352" s="182"/>
      <c r="AW352" s="182"/>
      <c r="AX352" s="182"/>
      <c r="AY352" s="182"/>
      <c r="AZ352" s="182"/>
      <c r="BA352" s="188"/>
      <c r="BB352" s="188"/>
      <c r="BC352" s="188"/>
      <c r="BD352" s="188"/>
      <c r="BE352" s="188"/>
      <c r="BF352" s="188"/>
      <c r="BG352" s="188"/>
      <c r="BH352" s="188"/>
      <c r="BI352" s="188"/>
      <c r="BJ352" s="188"/>
      <c r="BK352" s="188"/>
      <c r="BL352" s="188"/>
      <c r="BM352" s="188"/>
      <c r="BN352" s="188"/>
      <c r="BO352" s="188"/>
      <c r="BP352" s="189"/>
      <c r="BQ352" s="189"/>
      <c r="BR352" s="189"/>
      <c r="BS352" s="188"/>
      <c r="BT352" s="188"/>
      <c r="BU352" s="188"/>
      <c r="BV352" s="188"/>
      <c r="BW352" s="189"/>
      <c r="BX352" s="188"/>
      <c r="BY352" s="188"/>
      <c r="BZ352" s="189"/>
      <c r="CA352" s="189"/>
      <c r="CB352" s="189"/>
    </row>
    <row r="353" spans="18:80" s="45" customFormat="1" x14ac:dyDescent="0.2">
      <c r="R353" s="180"/>
      <c r="T353" s="180"/>
      <c r="V353" s="180"/>
      <c r="W353" s="42"/>
      <c r="X353" s="43"/>
      <c r="Y353" s="43"/>
      <c r="Z353" s="44"/>
      <c r="AB353" s="42"/>
      <c r="AD353" s="181"/>
      <c r="AE353" s="42"/>
      <c r="AF353" s="182"/>
      <c r="AH353" s="42"/>
      <c r="AI353" s="183"/>
      <c r="AJ353" s="184"/>
      <c r="AK353" s="185"/>
      <c r="AL353" s="183"/>
      <c r="AM353" s="183"/>
      <c r="AN353" s="186"/>
      <c r="AO353" s="183"/>
      <c r="AP353" s="183"/>
      <c r="AQ353" s="183"/>
      <c r="AR353" s="183"/>
      <c r="AS353" s="186"/>
      <c r="AT353" s="182"/>
      <c r="AU353" s="182"/>
      <c r="AV353" s="182"/>
      <c r="AW353" s="182"/>
      <c r="AX353" s="182"/>
      <c r="AY353" s="182"/>
      <c r="AZ353" s="182"/>
      <c r="BA353" s="188"/>
      <c r="BB353" s="188"/>
      <c r="BC353" s="188"/>
      <c r="BD353" s="188"/>
      <c r="BE353" s="188"/>
      <c r="BF353" s="188"/>
      <c r="BG353" s="188"/>
      <c r="BH353" s="188"/>
      <c r="BI353" s="188"/>
      <c r="BJ353" s="188"/>
      <c r="BK353" s="188"/>
      <c r="BL353" s="188"/>
      <c r="BM353" s="188"/>
      <c r="BN353" s="188"/>
      <c r="BO353" s="188"/>
      <c r="BP353" s="189"/>
      <c r="BQ353" s="189"/>
      <c r="BR353" s="189"/>
      <c r="BS353" s="188"/>
      <c r="BT353" s="188"/>
      <c r="BU353" s="188"/>
      <c r="BV353" s="188"/>
      <c r="BW353" s="189"/>
      <c r="BX353" s="188"/>
      <c r="BY353" s="188"/>
      <c r="BZ353" s="189"/>
      <c r="CA353" s="189"/>
      <c r="CB353" s="189"/>
    </row>
    <row r="354" spans="18:80" s="45" customFormat="1" x14ac:dyDescent="0.2">
      <c r="R354" s="180"/>
      <c r="T354" s="180"/>
      <c r="V354" s="180"/>
      <c r="W354" s="42"/>
      <c r="X354" s="43"/>
      <c r="Y354" s="43"/>
      <c r="Z354" s="44"/>
      <c r="AB354" s="42"/>
      <c r="AD354" s="181"/>
      <c r="AE354" s="42"/>
      <c r="AF354" s="182"/>
      <c r="AH354" s="42"/>
      <c r="AI354" s="183"/>
      <c r="AJ354" s="184"/>
      <c r="AK354" s="185"/>
      <c r="AL354" s="183"/>
      <c r="AM354" s="183"/>
      <c r="AN354" s="186"/>
      <c r="AO354" s="183"/>
      <c r="AP354" s="183"/>
      <c r="AQ354" s="183"/>
      <c r="AR354" s="183"/>
      <c r="AS354" s="186"/>
      <c r="AT354" s="182"/>
      <c r="AU354" s="182"/>
      <c r="AV354" s="182"/>
      <c r="AW354" s="182"/>
      <c r="AX354" s="182"/>
      <c r="AY354" s="182"/>
      <c r="AZ354" s="182"/>
      <c r="BA354" s="188"/>
      <c r="BB354" s="188"/>
      <c r="BC354" s="188"/>
      <c r="BD354" s="188"/>
      <c r="BE354" s="188"/>
      <c r="BF354" s="188"/>
      <c r="BG354" s="188"/>
      <c r="BH354" s="188"/>
      <c r="BI354" s="188"/>
      <c r="BJ354" s="188"/>
      <c r="BK354" s="188"/>
      <c r="BL354" s="188"/>
      <c r="BM354" s="188"/>
      <c r="BN354" s="188"/>
      <c r="BO354" s="188"/>
      <c r="BP354" s="189"/>
      <c r="BQ354" s="189"/>
      <c r="BR354" s="189"/>
      <c r="BS354" s="188"/>
      <c r="BT354" s="188"/>
      <c r="BU354" s="188"/>
      <c r="BV354" s="188"/>
      <c r="BW354" s="189"/>
      <c r="BX354" s="188"/>
      <c r="BY354" s="188"/>
      <c r="BZ354" s="189"/>
      <c r="CA354" s="189"/>
      <c r="CB354" s="189"/>
    </row>
    <row r="355" spans="18:80" s="45" customFormat="1" x14ac:dyDescent="0.2">
      <c r="R355" s="180"/>
      <c r="T355" s="180"/>
      <c r="V355" s="180"/>
      <c r="W355" s="42"/>
      <c r="X355" s="43"/>
      <c r="Y355" s="43"/>
      <c r="Z355" s="44"/>
      <c r="AB355" s="42"/>
      <c r="AD355" s="181"/>
      <c r="AE355" s="42"/>
      <c r="AF355" s="182"/>
      <c r="AH355" s="42"/>
      <c r="AI355" s="183"/>
      <c r="AJ355" s="184"/>
      <c r="AK355" s="185"/>
      <c r="AL355" s="183"/>
      <c r="AM355" s="183"/>
      <c r="AN355" s="186"/>
      <c r="AO355" s="183"/>
      <c r="AP355" s="183"/>
      <c r="AQ355" s="183"/>
      <c r="AR355" s="183"/>
      <c r="AS355" s="186"/>
      <c r="AT355" s="182"/>
      <c r="AU355" s="182"/>
      <c r="AV355" s="182"/>
      <c r="AW355" s="182"/>
      <c r="AX355" s="182"/>
      <c r="AY355" s="182"/>
      <c r="AZ355" s="182"/>
      <c r="BA355" s="188"/>
      <c r="BB355" s="188"/>
      <c r="BC355" s="188"/>
      <c r="BD355" s="188"/>
      <c r="BE355" s="188"/>
      <c r="BF355" s="188"/>
      <c r="BG355" s="188"/>
      <c r="BH355" s="188"/>
      <c r="BI355" s="188"/>
      <c r="BJ355" s="188"/>
      <c r="BK355" s="188"/>
      <c r="BL355" s="188"/>
      <c r="BM355" s="188"/>
      <c r="BN355" s="188"/>
      <c r="BO355" s="188"/>
      <c r="BP355" s="189"/>
      <c r="BQ355" s="189"/>
      <c r="BR355" s="189"/>
      <c r="BS355" s="188"/>
      <c r="BT355" s="188"/>
      <c r="BU355" s="188"/>
      <c r="BV355" s="188"/>
      <c r="BW355" s="189"/>
      <c r="BX355" s="188"/>
      <c r="BY355" s="188"/>
      <c r="BZ355" s="189"/>
      <c r="CA355" s="189"/>
      <c r="CB355" s="189"/>
    </row>
    <row r="356" spans="18:80" s="45" customFormat="1" x14ac:dyDescent="0.2">
      <c r="R356" s="180"/>
      <c r="T356" s="180"/>
      <c r="V356" s="180"/>
      <c r="W356" s="42"/>
      <c r="X356" s="43"/>
      <c r="Y356" s="43"/>
      <c r="Z356" s="44"/>
      <c r="AB356" s="42"/>
      <c r="AD356" s="181"/>
      <c r="AE356" s="42"/>
      <c r="AF356" s="182"/>
      <c r="AH356" s="42"/>
      <c r="AI356" s="183"/>
      <c r="AJ356" s="184"/>
      <c r="AK356" s="185"/>
      <c r="AL356" s="183"/>
      <c r="AM356" s="183"/>
      <c r="AN356" s="186"/>
      <c r="AO356" s="183"/>
      <c r="AP356" s="183"/>
      <c r="AQ356" s="183"/>
      <c r="AR356" s="183"/>
      <c r="AS356" s="186"/>
      <c r="AT356" s="182"/>
      <c r="AU356" s="182"/>
      <c r="AV356" s="182"/>
      <c r="AW356" s="182"/>
      <c r="AX356" s="182"/>
      <c r="AY356" s="182"/>
      <c r="AZ356" s="182"/>
      <c r="BA356" s="188"/>
      <c r="BB356" s="188"/>
      <c r="BC356" s="188"/>
      <c r="BD356" s="188"/>
      <c r="BE356" s="188"/>
      <c r="BF356" s="188"/>
      <c r="BG356" s="188"/>
      <c r="BH356" s="188"/>
      <c r="BI356" s="188"/>
      <c r="BJ356" s="188"/>
      <c r="BK356" s="188"/>
      <c r="BL356" s="188"/>
      <c r="BM356" s="188"/>
      <c r="BN356" s="188"/>
      <c r="BO356" s="188"/>
      <c r="BP356" s="189"/>
      <c r="BQ356" s="189"/>
      <c r="BR356" s="189"/>
      <c r="BS356" s="188"/>
      <c r="BT356" s="188"/>
      <c r="BU356" s="188"/>
      <c r="BV356" s="188"/>
      <c r="BW356" s="189"/>
      <c r="BX356" s="188"/>
      <c r="BY356" s="188"/>
      <c r="BZ356" s="189"/>
      <c r="CA356" s="189"/>
      <c r="CB356" s="189"/>
    </row>
    <row r="357" spans="18:80" s="45" customFormat="1" x14ac:dyDescent="0.2">
      <c r="R357" s="180"/>
      <c r="T357" s="180"/>
      <c r="V357" s="180"/>
      <c r="W357" s="42"/>
      <c r="X357" s="43"/>
      <c r="Y357" s="43"/>
      <c r="Z357" s="44"/>
      <c r="AB357" s="42"/>
      <c r="AD357" s="181"/>
      <c r="AE357" s="42"/>
      <c r="AF357" s="182"/>
      <c r="AH357" s="42"/>
      <c r="AI357" s="183"/>
      <c r="AJ357" s="184"/>
      <c r="AK357" s="185"/>
      <c r="AL357" s="183"/>
      <c r="AM357" s="183"/>
      <c r="AN357" s="186"/>
      <c r="AO357" s="183"/>
      <c r="AP357" s="183"/>
      <c r="AQ357" s="183"/>
      <c r="AR357" s="183"/>
      <c r="AS357" s="186"/>
      <c r="AT357" s="182"/>
      <c r="AU357" s="182"/>
      <c r="AV357" s="182"/>
      <c r="AW357" s="182"/>
      <c r="AX357" s="182"/>
      <c r="AY357" s="182"/>
      <c r="AZ357" s="182"/>
      <c r="BA357" s="188"/>
      <c r="BB357" s="188"/>
      <c r="BC357" s="188"/>
      <c r="BD357" s="188"/>
      <c r="BE357" s="188"/>
      <c r="BF357" s="188"/>
      <c r="BG357" s="188"/>
      <c r="BH357" s="188"/>
      <c r="BI357" s="188"/>
      <c r="BJ357" s="188"/>
      <c r="BK357" s="188"/>
      <c r="BL357" s="188"/>
      <c r="BM357" s="188"/>
      <c r="BN357" s="188"/>
      <c r="BO357" s="188"/>
      <c r="BP357" s="189"/>
      <c r="BQ357" s="189"/>
      <c r="BR357" s="189"/>
      <c r="BS357" s="188"/>
      <c r="BT357" s="188"/>
      <c r="BU357" s="188"/>
      <c r="BV357" s="188"/>
      <c r="BW357" s="189"/>
      <c r="BX357" s="188"/>
      <c r="BY357" s="188"/>
      <c r="BZ357" s="189"/>
      <c r="CA357" s="189"/>
      <c r="CB357" s="189"/>
    </row>
    <row r="358" spans="18:80" s="45" customFormat="1" x14ac:dyDescent="0.2">
      <c r="R358" s="180"/>
      <c r="T358" s="180"/>
      <c r="V358" s="180"/>
      <c r="W358" s="42"/>
      <c r="X358" s="43"/>
      <c r="Y358" s="43"/>
      <c r="Z358" s="44"/>
      <c r="AB358" s="42"/>
      <c r="AD358" s="181"/>
      <c r="AE358" s="42"/>
      <c r="AF358" s="182"/>
      <c r="AH358" s="42"/>
      <c r="AI358" s="183"/>
      <c r="AJ358" s="184"/>
      <c r="AK358" s="185"/>
      <c r="AL358" s="183"/>
      <c r="AM358" s="183"/>
      <c r="AN358" s="186"/>
      <c r="AO358" s="183"/>
      <c r="AP358" s="183"/>
      <c r="AQ358" s="183"/>
      <c r="AR358" s="183"/>
      <c r="AS358" s="186"/>
      <c r="AT358" s="182"/>
      <c r="AU358" s="182"/>
      <c r="AV358" s="182"/>
      <c r="AW358" s="182"/>
      <c r="AX358" s="182"/>
      <c r="AY358" s="182"/>
      <c r="AZ358" s="182"/>
      <c r="BA358" s="188"/>
      <c r="BB358" s="188"/>
      <c r="BC358" s="188"/>
      <c r="BD358" s="188"/>
      <c r="BE358" s="188"/>
      <c r="BF358" s="188"/>
      <c r="BG358" s="188"/>
      <c r="BH358" s="188"/>
      <c r="BI358" s="188"/>
      <c r="BJ358" s="188"/>
      <c r="BK358" s="188"/>
      <c r="BL358" s="188"/>
      <c r="BM358" s="188"/>
      <c r="BN358" s="188"/>
      <c r="BO358" s="188"/>
      <c r="BP358" s="189"/>
      <c r="BQ358" s="189"/>
      <c r="BR358" s="189"/>
      <c r="BS358" s="188"/>
      <c r="BT358" s="188"/>
      <c r="BU358" s="188"/>
      <c r="BV358" s="188"/>
      <c r="BW358" s="189"/>
      <c r="BX358" s="188"/>
      <c r="BY358" s="188"/>
      <c r="BZ358" s="189"/>
      <c r="CA358" s="189"/>
      <c r="CB358" s="189"/>
    </row>
    <row r="359" spans="18:80" s="45" customFormat="1" x14ac:dyDescent="0.2">
      <c r="R359" s="180"/>
      <c r="T359" s="180"/>
      <c r="V359" s="180"/>
      <c r="W359" s="42"/>
      <c r="X359" s="43"/>
      <c r="Y359" s="43"/>
      <c r="Z359" s="44"/>
      <c r="AB359" s="42"/>
      <c r="AD359" s="181"/>
      <c r="AE359" s="42"/>
      <c r="AF359" s="182"/>
      <c r="AH359" s="42"/>
      <c r="AI359" s="183"/>
      <c r="AJ359" s="184"/>
      <c r="AK359" s="185"/>
      <c r="AL359" s="183"/>
      <c r="AM359" s="183"/>
      <c r="AN359" s="186"/>
      <c r="AO359" s="183"/>
      <c r="AP359" s="183"/>
      <c r="AQ359" s="183"/>
      <c r="AR359" s="183"/>
      <c r="AS359" s="186"/>
      <c r="AT359" s="182"/>
      <c r="AU359" s="182"/>
      <c r="AV359" s="182"/>
      <c r="AW359" s="182"/>
      <c r="AX359" s="182"/>
      <c r="AY359" s="182"/>
      <c r="AZ359" s="182"/>
      <c r="BA359" s="188"/>
      <c r="BB359" s="188"/>
      <c r="BC359" s="188"/>
      <c r="BD359" s="188"/>
      <c r="BE359" s="188"/>
      <c r="BF359" s="188"/>
      <c r="BG359" s="188"/>
      <c r="BH359" s="188"/>
      <c r="BI359" s="188"/>
      <c r="BJ359" s="188"/>
      <c r="BK359" s="188"/>
      <c r="BL359" s="188"/>
      <c r="BM359" s="188"/>
      <c r="BN359" s="188"/>
      <c r="BO359" s="188"/>
      <c r="BP359" s="189"/>
      <c r="BQ359" s="189"/>
      <c r="BR359" s="189"/>
      <c r="BS359" s="188"/>
      <c r="BT359" s="188"/>
      <c r="BU359" s="188"/>
      <c r="BV359" s="188"/>
      <c r="BW359" s="189"/>
      <c r="BX359" s="188"/>
      <c r="BY359" s="188"/>
      <c r="BZ359" s="189"/>
      <c r="CA359" s="189"/>
      <c r="CB359" s="189"/>
    </row>
    <row r="360" spans="18:80" s="45" customFormat="1" x14ac:dyDescent="0.2">
      <c r="R360" s="180"/>
      <c r="T360" s="180"/>
      <c r="V360" s="180"/>
      <c r="W360" s="42"/>
      <c r="X360" s="43"/>
      <c r="Y360" s="43"/>
      <c r="Z360" s="44"/>
      <c r="AB360" s="42"/>
      <c r="AD360" s="181"/>
      <c r="AE360" s="42"/>
      <c r="AF360" s="182"/>
      <c r="AH360" s="42"/>
      <c r="AI360" s="183"/>
      <c r="AJ360" s="184"/>
      <c r="AK360" s="185"/>
      <c r="AL360" s="183"/>
      <c r="AM360" s="183"/>
      <c r="AN360" s="186"/>
      <c r="AO360" s="183"/>
      <c r="AP360" s="183"/>
      <c r="AQ360" s="183"/>
      <c r="AR360" s="183"/>
      <c r="AS360" s="186"/>
      <c r="AT360" s="182"/>
      <c r="AU360" s="182"/>
      <c r="AV360" s="182"/>
      <c r="AW360" s="182"/>
      <c r="AX360" s="182"/>
      <c r="AY360" s="182"/>
      <c r="AZ360" s="182"/>
      <c r="BA360" s="188"/>
      <c r="BB360" s="188"/>
      <c r="BC360" s="188"/>
      <c r="BD360" s="188"/>
      <c r="BE360" s="188"/>
      <c r="BF360" s="188"/>
      <c r="BG360" s="188"/>
      <c r="BH360" s="188"/>
      <c r="BI360" s="188"/>
      <c r="BJ360" s="188"/>
      <c r="BK360" s="188"/>
      <c r="BL360" s="188"/>
      <c r="BM360" s="188"/>
      <c r="BN360" s="188"/>
      <c r="BO360" s="188"/>
      <c r="BP360" s="189"/>
      <c r="BQ360" s="189"/>
      <c r="BR360" s="189"/>
      <c r="BS360" s="188"/>
      <c r="BT360" s="188"/>
      <c r="BU360" s="188"/>
      <c r="BV360" s="188"/>
      <c r="BW360" s="189"/>
      <c r="BX360" s="188"/>
      <c r="BY360" s="188"/>
      <c r="BZ360" s="189"/>
      <c r="CA360" s="189"/>
      <c r="CB360" s="189"/>
    </row>
    <row r="361" spans="18:80" s="45" customFormat="1" x14ac:dyDescent="0.2">
      <c r="R361" s="180"/>
      <c r="T361" s="180"/>
      <c r="V361" s="180"/>
      <c r="W361" s="42"/>
      <c r="X361" s="43"/>
      <c r="Y361" s="43"/>
      <c r="Z361" s="44"/>
      <c r="AB361" s="42"/>
      <c r="AD361" s="181"/>
      <c r="AE361" s="42"/>
      <c r="AF361" s="182"/>
      <c r="AH361" s="42"/>
      <c r="AI361" s="183"/>
      <c r="AJ361" s="184"/>
      <c r="AK361" s="185"/>
      <c r="AL361" s="183"/>
      <c r="AM361" s="183"/>
      <c r="AN361" s="186"/>
      <c r="AO361" s="183"/>
      <c r="AP361" s="183"/>
      <c r="AQ361" s="183"/>
      <c r="AR361" s="183"/>
      <c r="AS361" s="186"/>
      <c r="AT361" s="182"/>
      <c r="AU361" s="182"/>
      <c r="AV361" s="182"/>
      <c r="AW361" s="182"/>
      <c r="AX361" s="182"/>
      <c r="AY361" s="182"/>
      <c r="AZ361" s="182"/>
      <c r="BA361" s="188"/>
      <c r="BB361" s="188"/>
      <c r="BC361" s="188"/>
      <c r="BD361" s="188"/>
      <c r="BE361" s="188"/>
      <c r="BF361" s="188"/>
      <c r="BG361" s="188"/>
      <c r="BH361" s="188"/>
      <c r="BI361" s="188"/>
      <c r="BJ361" s="188"/>
      <c r="BK361" s="188"/>
      <c r="BL361" s="188"/>
      <c r="BM361" s="188"/>
      <c r="BN361" s="188"/>
      <c r="BO361" s="188"/>
      <c r="BP361" s="189"/>
      <c r="BQ361" s="189"/>
      <c r="BR361" s="189"/>
      <c r="BS361" s="188"/>
      <c r="BT361" s="188"/>
      <c r="BU361" s="188"/>
      <c r="BV361" s="188"/>
      <c r="BW361" s="189"/>
      <c r="BX361" s="188"/>
      <c r="BY361" s="188"/>
      <c r="BZ361" s="189"/>
      <c r="CA361" s="189"/>
      <c r="CB361" s="189"/>
    </row>
    <row r="362" spans="18:80" s="45" customFormat="1" x14ac:dyDescent="0.2">
      <c r="R362" s="180"/>
      <c r="T362" s="180"/>
      <c r="V362" s="180"/>
      <c r="W362" s="42"/>
      <c r="X362" s="43"/>
      <c r="Y362" s="43"/>
      <c r="Z362" s="44"/>
      <c r="AB362" s="42"/>
      <c r="AD362" s="181"/>
      <c r="AE362" s="42"/>
      <c r="AF362" s="182"/>
      <c r="AH362" s="42"/>
      <c r="AI362" s="183"/>
      <c r="AJ362" s="184"/>
      <c r="AK362" s="185"/>
      <c r="AL362" s="183"/>
      <c r="AM362" s="183"/>
      <c r="AN362" s="186"/>
      <c r="AO362" s="183"/>
      <c r="AP362" s="183"/>
      <c r="AQ362" s="183"/>
      <c r="AR362" s="183"/>
      <c r="AS362" s="186"/>
      <c r="AT362" s="182"/>
      <c r="AU362" s="182"/>
      <c r="AV362" s="182"/>
      <c r="AW362" s="182"/>
      <c r="AX362" s="182"/>
      <c r="AY362" s="182"/>
      <c r="AZ362" s="182"/>
      <c r="BA362" s="188"/>
      <c r="BB362" s="188"/>
      <c r="BC362" s="188"/>
      <c r="BD362" s="188"/>
      <c r="BE362" s="188"/>
      <c r="BF362" s="188"/>
      <c r="BG362" s="188"/>
      <c r="BH362" s="188"/>
      <c r="BI362" s="188"/>
      <c r="BJ362" s="188"/>
      <c r="BK362" s="188"/>
      <c r="BL362" s="188"/>
      <c r="BM362" s="188"/>
      <c r="BN362" s="188"/>
      <c r="BO362" s="188"/>
      <c r="BP362" s="189"/>
      <c r="BQ362" s="189"/>
      <c r="BR362" s="189"/>
      <c r="BS362" s="188"/>
      <c r="BT362" s="188"/>
      <c r="BU362" s="188"/>
      <c r="BV362" s="188"/>
      <c r="BW362" s="189"/>
      <c r="BX362" s="188"/>
      <c r="BY362" s="188"/>
      <c r="BZ362" s="189"/>
      <c r="CA362" s="189"/>
      <c r="CB362" s="189"/>
    </row>
    <row r="363" spans="18:80" s="45" customFormat="1" x14ac:dyDescent="0.2">
      <c r="R363" s="180"/>
      <c r="T363" s="180"/>
      <c r="V363" s="180"/>
      <c r="W363" s="42"/>
      <c r="X363" s="43"/>
      <c r="Y363" s="43"/>
      <c r="Z363" s="44"/>
      <c r="AB363" s="42"/>
      <c r="AD363" s="181"/>
      <c r="AE363" s="42"/>
      <c r="AF363" s="182"/>
      <c r="AH363" s="42"/>
      <c r="AI363" s="183"/>
      <c r="AJ363" s="184"/>
      <c r="AK363" s="185"/>
      <c r="AL363" s="183"/>
      <c r="AM363" s="183"/>
      <c r="AN363" s="186"/>
      <c r="AO363" s="183"/>
      <c r="AP363" s="183"/>
      <c r="AQ363" s="183"/>
      <c r="AR363" s="183"/>
      <c r="AS363" s="186"/>
      <c r="AT363" s="182"/>
      <c r="AU363" s="182"/>
      <c r="AV363" s="182"/>
      <c r="AW363" s="182"/>
      <c r="AX363" s="182"/>
      <c r="AY363" s="182"/>
      <c r="AZ363" s="182"/>
      <c r="BA363" s="188"/>
      <c r="BB363" s="188"/>
      <c r="BC363" s="188"/>
      <c r="BD363" s="188"/>
      <c r="BE363" s="188"/>
      <c r="BF363" s="188"/>
      <c r="BG363" s="188"/>
      <c r="BH363" s="188"/>
      <c r="BI363" s="188"/>
      <c r="BJ363" s="188"/>
      <c r="BK363" s="188"/>
      <c r="BL363" s="188"/>
      <c r="BM363" s="188"/>
      <c r="BN363" s="188"/>
      <c r="BO363" s="188"/>
      <c r="BP363" s="189"/>
      <c r="BQ363" s="189"/>
      <c r="BR363" s="189"/>
      <c r="BS363" s="188"/>
      <c r="BT363" s="188"/>
      <c r="BU363" s="188"/>
      <c r="BV363" s="188"/>
      <c r="BW363" s="189"/>
      <c r="BX363" s="188"/>
      <c r="BY363" s="188"/>
      <c r="BZ363" s="189"/>
      <c r="CA363" s="189"/>
      <c r="CB363" s="189"/>
    </row>
    <row r="364" spans="18:80" s="45" customFormat="1" x14ac:dyDescent="0.2">
      <c r="R364" s="180"/>
      <c r="T364" s="180"/>
      <c r="V364" s="180"/>
      <c r="W364" s="42"/>
      <c r="X364" s="43"/>
      <c r="Y364" s="43"/>
      <c r="Z364" s="44"/>
      <c r="AB364" s="42"/>
      <c r="AD364" s="181"/>
      <c r="AE364" s="42"/>
      <c r="AF364" s="182"/>
      <c r="AH364" s="42"/>
      <c r="AI364" s="183"/>
      <c r="AJ364" s="184"/>
      <c r="AK364" s="185"/>
      <c r="AL364" s="183"/>
      <c r="AM364" s="183"/>
      <c r="AN364" s="186"/>
      <c r="AO364" s="183"/>
      <c r="AP364" s="183"/>
      <c r="AQ364" s="183"/>
      <c r="AR364" s="183"/>
      <c r="AS364" s="186"/>
      <c r="AT364" s="182"/>
      <c r="AU364" s="182"/>
      <c r="AV364" s="182"/>
      <c r="AW364" s="182"/>
      <c r="AX364" s="182"/>
      <c r="AY364" s="182"/>
      <c r="AZ364" s="182"/>
      <c r="BA364" s="188"/>
      <c r="BB364" s="188"/>
      <c r="BC364" s="188"/>
      <c r="BD364" s="188"/>
      <c r="BE364" s="188"/>
      <c r="BF364" s="188"/>
      <c r="BG364" s="188"/>
      <c r="BH364" s="188"/>
      <c r="BI364" s="188"/>
      <c r="BJ364" s="188"/>
      <c r="BK364" s="188"/>
      <c r="BL364" s="188"/>
      <c r="BM364" s="188"/>
      <c r="BN364" s="188"/>
      <c r="BO364" s="188"/>
      <c r="BP364" s="189"/>
      <c r="BQ364" s="189"/>
      <c r="BR364" s="189"/>
      <c r="BS364" s="188"/>
      <c r="BT364" s="188"/>
      <c r="BU364" s="188"/>
      <c r="BV364" s="188"/>
      <c r="BW364" s="189"/>
      <c r="BX364" s="188"/>
      <c r="BY364" s="188"/>
      <c r="BZ364" s="189"/>
      <c r="CA364" s="189"/>
      <c r="CB364" s="189"/>
    </row>
    <row r="365" spans="18:80" s="45" customFormat="1" x14ac:dyDescent="0.2">
      <c r="R365" s="180"/>
      <c r="T365" s="180"/>
      <c r="V365" s="180"/>
      <c r="W365" s="42"/>
      <c r="X365" s="43"/>
      <c r="Y365" s="43"/>
      <c r="Z365" s="44"/>
      <c r="AB365" s="42"/>
      <c r="AD365" s="181"/>
      <c r="AE365" s="42"/>
      <c r="AF365" s="182"/>
      <c r="AH365" s="42"/>
      <c r="AI365" s="183"/>
      <c r="AJ365" s="184"/>
      <c r="AK365" s="185"/>
      <c r="AL365" s="183"/>
      <c r="AM365" s="183"/>
      <c r="AN365" s="186"/>
      <c r="AO365" s="183"/>
      <c r="AP365" s="183"/>
      <c r="AQ365" s="183"/>
      <c r="AR365" s="183"/>
      <c r="AS365" s="186"/>
      <c r="AT365" s="182"/>
      <c r="AU365" s="182"/>
      <c r="AV365" s="182"/>
      <c r="AW365" s="182"/>
      <c r="AX365" s="182"/>
      <c r="AY365" s="182"/>
      <c r="AZ365" s="182"/>
      <c r="BA365" s="188"/>
      <c r="BB365" s="188"/>
      <c r="BC365" s="188"/>
      <c r="BD365" s="188"/>
      <c r="BE365" s="188"/>
      <c r="BF365" s="188"/>
      <c r="BG365" s="188"/>
      <c r="BH365" s="188"/>
      <c r="BI365" s="188"/>
      <c r="BJ365" s="188"/>
      <c r="BK365" s="188"/>
      <c r="BL365" s="188"/>
      <c r="BM365" s="188"/>
      <c r="BN365" s="188"/>
      <c r="BO365" s="188"/>
      <c r="BP365" s="189"/>
      <c r="BQ365" s="189"/>
      <c r="BR365" s="189"/>
      <c r="BS365" s="188"/>
      <c r="BT365" s="188"/>
      <c r="BU365" s="188"/>
      <c r="BV365" s="188"/>
      <c r="BW365" s="189"/>
      <c r="BX365" s="188"/>
      <c r="BY365" s="188"/>
      <c r="BZ365" s="189"/>
      <c r="CA365" s="189"/>
      <c r="CB365" s="189"/>
    </row>
    <row r="366" spans="18:80" s="45" customFormat="1" x14ac:dyDescent="0.2">
      <c r="R366" s="180"/>
      <c r="T366" s="180"/>
      <c r="V366" s="180"/>
      <c r="W366" s="42"/>
      <c r="X366" s="43"/>
      <c r="Y366" s="43"/>
      <c r="Z366" s="44"/>
      <c r="AB366" s="42"/>
      <c r="AD366" s="181"/>
      <c r="AE366" s="42"/>
      <c r="AF366" s="182"/>
      <c r="AH366" s="42"/>
      <c r="AI366" s="183"/>
      <c r="AJ366" s="184"/>
      <c r="AK366" s="185"/>
      <c r="AL366" s="183"/>
      <c r="AM366" s="183"/>
      <c r="AN366" s="186"/>
      <c r="AO366" s="183"/>
      <c r="AP366" s="183"/>
      <c r="AQ366" s="183"/>
      <c r="AR366" s="183"/>
      <c r="AS366" s="186"/>
      <c r="AT366" s="182"/>
      <c r="AU366" s="182"/>
      <c r="AV366" s="182"/>
      <c r="AW366" s="182"/>
      <c r="AX366" s="182"/>
      <c r="AY366" s="182"/>
      <c r="AZ366" s="182"/>
      <c r="BA366" s="188"/>
      <c r="BB366" s="188"/>
      <c r="BC366" s="188"/>
      <c r="BD366" s="188"/>
      <c r="BE366" s="188"/>
      <c r="BF366" s="188"/>
      <c r="BG366" s="188"/>
      <c r="BH366" s="188"/>
      <c r="BI366" s="188"/>
      <c r="BJ366" s="188"/>
      <c r="BK366" s="188"/>
      <c r="BL366" s="188"/>
      <c r="BM366" s="188"/>
      <c r="BN366" s="188"/>
      <c r="BO366" s="188"/>
      <c r="BP366" s="189"/>
      <c r="BQ366" s="189"/>
      <c r="BR366" s="189"/>
      <c r="BS366" s="188"/>
      <c r="BT366" s="188"/>
      <c r="BU366" s="188"/>
      <c r="BV366" s="188"/>
      <c r="BW366" s="189"/>
      <c r="BX366" s="188"/>
      <c r="BY366" s="188"/>
      <c r="BZ366" s="189"/>
      <c r="CA366" s="189"/>
      <c r="CB366" s="189"/>
    </row>
    <row r="367" spans="18:80" s="45" customFormat="1" x14ac:dyDescent="0.2">
      <c r="R367" s="180"/>
      <c r="T367" s="180"/>
      <c r="V367" s="180"/>
      <c r="W367" s="42"/>
      <c r="X367" s="43"/>
      <c r="Y367" s="43"/>
      <c r="Z367" s="44"/>
      <c r="AB367" s="42"/>
      <c r="AD367" s="181"/>
      <c r="AE367" s="42"/>
      <c r="AF367" s="182"/>
      <c r="AH367" s="42"/>
      <c r="AI367" s="183"/>
      <c r="AJ367" s="184"/>
      <c r="AK367" s="185"/>
      <c r="AL367" s="183"/>
      <c r="AM367" s="183"/>
      <c r="AN367" s="186"/>
      <c r="AO367" s="183"/>
      <c r="AP367" s="183"/>
      <c r="AQ367" s="183"/>
      <c r="AR367" s="183"/>
      <c r="AS367" s="186"/>
      <c r="AT367" s="182"/>
      <c r="AU367" s="182"/>
      <c r="AV367" s="182"/>
      <c r="AW367" s="182"/>
      <c r="AX367" s="182"/>
      <c r="AY367" s="182"/>
      <c r="AZ367" s="182"/>
      <c r="BA367" s="188"/>
      <c r="BB367" s="188"/>
      <c r="BC367" s="188"/>
      <c r="BD367" s="188"/>
      <c r="BE367" s="188"/>
      <c r="BF367" s="188"/>
      <c r="BG367" s="188"/>
      <c r="BH367" s="188"/>
      <c r="BI367" s="188"/>
      <c r="BJ367" s="188"/>
      <c r="BK367" s="188"/>
      <c r="BL367" s="188"/>
      <c r="BM367" s="188"/>
      <c r="BN367" s="188"/>
      <c r="BO367" s="188"/>
      <c r="BP367" s="189"/>
      <c r="BQ367" s="189"/>
      <c r="BR367" s="189"/>
      <c r="BS367" s="188"/>
      <c r="BT367" s="188"/>
      <c r="BU367" s="188"/>
      <c r="BV367" s="188"/>
      <c r="BW367" s="189"/>
      <c r="BX367" s="188"/>
      <c r="BY367" s="188"/>
      <c r="BZ367" s="189"/>
      <c r="CA367" s="189"/>
      <c r="CB367" s="189"/>
    </row>
    <row r="368" spans="18:80" s="45" customFormat="1" x14ac:dyDescent="0.2">
      <c r="R368" s="180"/>
      <c r="T368" s="180"/>
      <c r="V368" s="180"/>
      <c r="W368" s="42"/>
      <c r="X368" s="43"/>
      <c r="Y368" s="43"/>
      <c r="Z368" s="44"/>
      <c r="AB368" s="42"/>
      <c r="AD368" s="181"/>
      <c r="AE368" s="42"/>
      <c r="AF368" s="182"/>
      <c r="AH368" s="42"/>
      <c r="AI368" s="183"/>
      <c r="AJ368" s="184"/>
      <c r="AK368" s="185"/>
      <c r="AL368" s="183"/>
      <c r="AM368" s="183"/>
      <c r="AN368" s="186"/>
      <c r="AO368" s="183"/>
      <c r="AP368" s="183"/>
      <c r="AQ368" s="183"/>
      <c r="AR368" s="183"/>
      <c r="AS368" s="186"/>
      <c r="AT368" s="182"/>
      <c r="AU368" s="182"/>
      <c r="AV368" s="182"/>
      <c r="AW368" s="182"/>
      <c r="AX368" s="182"/>
      <c r="AY368" s="182"/>
      <c r="AZ368" s="182"/>
      <c r="BA368" s="188"/>
      <c r="BB368" s="188"/>
      <c r="BC368" s="188"/>
      <c r="BD368" s="188"/>
      <c r="BE368" s="188"/>
      <c r="BF368" s="188"/>
      <c r="BG368" s="188"/>
      <c r="BH368" s="188"/>
      <c r="BI368" s="188"/>
      <c r="BJ368" s="188"/>
      <c r="BK368" s="188"/>
      <c r="BL368" s="188"/>
      <c r="BM368" s="188"/>
      <c r="BN368" s="188"/>
      <c r="BO368" s="188"/>
      <c r="BP368" s="189"/>
      <c r="BQ368" s="189"/>
      <c r="BR368" s="189"/>
      <c r="BS368" s="188"/>
      <c r="BT368" s="188"/>
      <c r="BU368" s="188"/>
      <c r="BV368" s="188"/>
      <c r="BW368" s="189"/>
      <c r="BX368" s="188"/>
      <c r="BY368" s="188"/>
      <c r="BZ368" s="189"/>
      <c r="CA368" s="189"/>
      <c r="CB368" s="189"/>
    </row>
    <row r="369" spans="18:80" s="45" customFormat="1" x14ac:dyDescent="0.2">
      <c r="R369" s="180"/>
      <c r="T369" s="180"/>
      <c r="V369" s="180"/>
      <c r="W369" s="42"/>
      <c r="X369" s="43"/>
      <c r="Y369" s="43"/>
      <c r="Z369" s="44"/>
      <c r="AB369" s="42"/>
      <c r="AD369" s="181"/>
      <c r="AE369" s="42"/>
      <c r="AF369" s="182"/>
      <c r="AH369" s="42"/>
      <c r="AI369" s="183"/>
      <c r="AJ369" s="184"/>
      <c r="AK369" s="185"/>
      <c r="AL369" s="183"/>
      <c r="AM369" s="183"/>
      <c r="AN369" s="186"/>
      <c r="AO369" s="183"/>
      <c r="AP369" s="183"/>
      <c r="AQ369" s="183"/>
      <c r="AR369" s="183"/>
      <c r="AS369" s="186"/>
      <c r="AT369" s="182"/>
      <c r="AU369" s="182"/>
      <c r="AV369" s="182"/>
      <c r="AW369" s="182"/>
      <c r="AX369" s="182"/>
      <c r="AY369" s="182"/>
      <c r="AZ369" s="182"/>
      <c r="BA369" s="188"/>
      <c r="BB369" s="188"/>
      <c r="BC369" s="188"/>
      <c r="BD369" s="188"/>
      <c r="BE369" s="188"/>
      <c r="BF369" s="188"/>
      <c r="BG369" s="188"/>
      <c r="BH369" s="188"/>
      <c r="BI369" s="188"/>
      <c r="BJ369" s="188"/>
      <c r="BK369" s="188"/>
      <c r="BL369" s="188"/>
      <c r="BM369" s="188"/>
      <c r="BN369" s="188"/>
      <c r="BO369" s="188"/>
      <c r="BP369" s="189"/>
      <c r="BQ369" s="189"/>
      <c r="BR369" s="189"/>
      <c r="BS369" s="188"/>
      <c r="BT369" s="188"/>
      <c r="BU369" s="188"/>
      <c r="BV369" s="188"/>
      <c r="BW369" s="189"/>
      <c r="BX369" s="188"/>
      <c r="BY369" s="188"/>
      <c r="BZ369" s="189"/>
      <c r="CA369" s="189"/>
      <c r="CB369" s="189"/>
    </row>
    <row r="370" spans="18:80" s="45" customFormat="1" x14ac:dyDescent="0.2">
      <c r="R370" s="180"/>
      <c r="T370" s="180"/>
      <c r="V370" s="180"/>
      <c r="W370" s="42"/>
      <c r="X370" s="43"/>
      <c r="Y370" s="43"/>
      <c r="Z370" s="44"/>
      <c r="AB370" s="42"/>
      <c r="AD370" s="181"/>
      <c r="AE370" s="42"/>
      <c r="AF370" s="182"/>
      <c r="AH370" s="42"/>
      <c r="AI370" s="183"/>
      <c r="AJ370" s="184"/>
      <c r="AK370" s="185"/>
      <c r="AL370" s="183"/>
      <c r="AM370" s="183"/>
      <c r="AN370" s="186"/>
      <c r="AO370" s="183"/>
      <c r="AP370" s="183"/>
      <c r="AQ370" s="183"/>
      <c r="AR370" s="183"/>
      <c r="AS370" s="186"/>
      <c r="AT370" s="182"/>
      <c r="AU370" s="182"/>
      <c r="AV370" s="182"/>
      <c r="AW370" s="182"/>
      <c r="AX370" s="182"/>
      <c r="AY370" s="182"/>
      <c r="AZ370" s="182"/>
      <c r="BA370" s="188"/>
      <c r="BB370" s="188"/>
      <c r="BC370" s="188"/>
      <c r="BD370" s="188"/>
      <c r="BE370" s="188"/>
      <c r="BF370" s="188"/>
      <c r="BG370" s="188"/>
      <c r="BH370" s="188"/>
      <c r="BI370" s="188"/>
      <c r="BJ370" s="188"/>
      <c r="BK370" s="188"/>
      <c r="BL370" s="188"/>
      <c r="BM370" s="188"/>
      <c r="BN370" s="188"/>
      <c r="BO370" s="188"/>
      <c r="BP370" s="189"/>
      <c r="BQ370" s="189"/>
      <c r="BR370" s="189"/>
      <c r="BS370" s="188"/>
      <c r="BT370" s="188"/>
      <c r="BU370" s="188"/>
      <c r="BV370" s="188"/>
      <c r="BW370" s="189"/>
      <c r="BX370" s="188"/>
      <c r="BY370" s="188"/>
      <c r="BZ370" s="189"/>
      <c r="CA370" s="189"/>
      <c r="CB370" s="189"/>
    </row>
    <row r="371" spans="18:80" s="45" customFormat="1" x14ac:dyDescent="0.2">
      <c r="R371" s="180"/>
      <c r="T371" s="180"/>
      <c r="V371" s="180"/>
      <c r="W371" s="42"/>
      <c r="X371" s="43"/>
      <c r="Y371" s="43"/>
      <c r="Z371" s="44"/>
      <c r="AB371" s="42"/>
      <c r="AD371" s="181"/>
      <c r="AE371" s="42"/>
      <c r="AF371" s="182"/>
      <c r="AH371" s="42"/>
      <c r="AI371" s="183"/>
      <c r="AJ371" s="184"/>
      <c r="AK371" s="185"/>
      <c r="AL371" s="183"/>
      <c r="AM371" s="183"/>
      <c r="AN371" s="186"/>
      <c r="AO371" s="183"/>
      <c r="AP371" s="183"/>
      <c r="AQ371" s="183"/>
      <c r="AR371" s="183"/>
      <c r="AS371" s="186"/>
      <c r="AT371" s="182"/>
      <c r="AU371" s="182"/>
      <c r="AV371" s="182"/>
      <c r="AW371" s="182"/>
      <c r="AX371" s="182"/>
      <c r="AY371" s="182"/>
      <c r="AZ371" s="182"/>
      <c r="BA371" s="188"/>
      <c r="BB371" s="188"/>
      <c r="BC371" s="188"/>
      <c r="BD371" s="188"/>
      <c r="BE371" s="188"/>
      <c r="BF371" s="188"/>
      <c r="BG371" s="188"/>
      <c r="BH371" s="188"/>
      <c r="BI371" s="188"/>
      <c r="BJ371" s="188"/>
      <c r="BK371" s="188"/>
      <c r="BL371" s="188"/>
      <c r="BM371" s="188"/>
      <c r="BN371" s="188"/>
      <c r="BO371" s="188"/>
      <c r="BP371" s="189"/>
      <c r="BQ371" s="189"/>
      <c r="BR371" s="189"/>
      <c r="BS371" s="188"/>
      <c r="BT371" s="188"/>
      <c r="BU371" s="188"/>
      <c r="BV371" s="188"/>
      <c r="BW371" s="189"/>
      <c r="BX371" s="188"/>
      <c r="BY371" s="188"/>
      <c r="BZ371" s="189"/>
      <c r="CA371" s="189"/>
      <c r="CB371" s="189"/>
    </row>
    <row r="372" spans="18:80" s="45" customFormat="1" x14ac:dyDescent="0.2">
      <c r="R372" s="180"/>
      <c r="T372" s="180"/>
      <c r="V372" s="180"/>
      <c r="W372" s="42"/>
      <c r="X372" s="43"/>
      <c r="Y372" s="43"/>
      <c r="Z372" s="44"/>
      <c r="AB372" s="42"/>
      <c r="AD372" s="181"/>
      <c r="AE372" s="42"/>
      <c r="AF372" s="182"/>
      <c r="AH372" s="42"/>
      <c r="AI372" s="183"/>
      <c r="AJ372" s="184"/>
      <c r="AK372" s="185"/>
      <c r="AL372" s="183"/>
      <c r="AM372" s="183"/>
      <c r="AN372" s="186"/>
      <c r="AO372" s="183"/>
      <c r="AP372" s="183"/>
      <c r="AQ372" s="183"/>
      <c r="AR372" s="183"/>
      <c r="AS372" s="186"/>
      <c r="AT372" s="182"/>
      <c r="AU372" s="182"/>
      <c r="AV372" s="182"/>
      <c r="AW372" s="182"/>
      <c r="AX372" s="182"/>
      <c r="AY372" s="182"/>
      <c r="AZ372" s="182"/>
      <c r="BA372" s="188"/>
      <c r="BB372" s="188"/>
      <c r="BC372" s="188"/>
      <c r="BD372" s="188"/>
      <c r="BE372" s="188"/>
      <c r="BF372" s="188"/>
      <c r="BG372" s="188"/>
      <c r="BH372" s="188"/>
      <c r="BI372" s="188"/>
      <c r="BJ372" s="188"/>
      <c r="BK372" s="188"/>
      <c r="BL372" s="188"/>
      <c r="BM372" s="188"/>
      <c r="BN372" s="188"/>
      <c r="BO372" s="188"/>
      <c r="BP372" s="189"/>
      <c r="BQ372" s="189"/>
      <c r="BR372" s="189"/>
      <c r="BS372" s="188"/>
      <c r="BT372" s="188"/>
      <c r="BU372" s="188"/>
      <c r="BV372" s="188"/>
      <c r="BW372" s="189"/>
      <c r="BX372" s="188"/>
      <c r="BY372" s="188"/>
      <c r="BZ372" s="189"/>
      <c r="CA372" s="189"/>
      <c r="CB372" s="189"/>
    </row>
    <row r="373" spans="18:80" s="45" customFormat="1" x14ac:dyDescent="0.2">
      <c r="R373" s="180"/>
      <c r="T373" s="180"/>
      <c r="V373" s="180"/>
      <c r="W373" s="42"/>
      <c r="X373" s="43"/>
      <c r="Y373" s="43"/>
      <c r="Z373" s="44"/>
      <c r="AB373" s="42"/>
      <c r="AD373" s="181"/>
      <c r="AE373" s="42"/>
      <c r="AF373" s="182"/>
      <c r="AH373" s="42"/>
      <c r="AI373" s="183"/>
      <c r="AJ373" s="184"/>
      <c r="AK373" s="185"/>
      <c r="AL373" s="183"/>
      <c r="AM373" s="183"/>
      <c r="AN373" s="186"/>
      <c r="AO373" s="183"/>
      <c r="AP373" s="183"/>
      <c r="AQ373" s="183"/>
      <c r="AR373" s="183"/>
      <c r="AS373" s="186"/>
      <c r="AT373" s="182"/>
      <c r="AU373" s="182"/>
      <c r="AV373" s="182"/>
      <c r="AW373" s="182"/>
      <c r="AX373" s="182"/>
      <c r="AY373" s="182"/>
      <c r="AZ373" s="182"/>
      <c r="BA373" s="188"/>
      <c r="BB373" s="188"/>
      <c r="BC373" s="188"/>
      <c r="BD373" s="188"/>
      <c r="BE373" s="188"/>
      <c r="BF373" s="188"/>
      <c r="BG373" s="188"/>
      <c r="BH373" s="188"/>
      <c r="BI373" s="188"/>
      <c r="BJ373" s="188"/>
      <c r="BK373" s="188"/>
      <c r="BL373" s="188"/>
      <c r="BM373" s="188"/>
      <c r="BN373" s="188"/>
      <c r="BO373" s="188"/>
      <c r="BP373" s="189"/>
      <c r="BQ373" s="189"/>
      <c r="BR373" s="189"/>
      <c r="BS373" s="188"/>
      <c r="BT373" s="188"/>
      <c r="BU373" s="188"/>
      <c r="BV373" s="188"/>
      <c r="BW373" s="189"/>
      <c r="BX373" s="188"/>
      <c r="BY373" s="188"/>
      <c r="BZ373" s="189"/>
      <c r="CA373" s="189"/>
      <c r="CB373" s="189"/>
    </row>
    <row r="374" spans="18:80" s="45" customFormat="1" x14ac:dyDescent="0.2">
      <c r="R374" s="180"/>
      <c r="T374" s="180"/>
      <c r="V374" s="180"/>
      <c r="W374" s="42"/>
      <c r="X374" s="43"/>
      <c r="Y374" s="43"/>
      <c r="Z374" s="44"/>
      <c r="AB374" s="42"/>
      <c r="AD374" s="181"/>
      <c r="AE374" s="42"/>
      <c r="AF374" s="182"/>
      <c r="AH374" s="42"/>
      <c r="AI374" s="183"/>
      <c r="AJ374" s="184"/>
      <c r="AK374" s="185"/>
      <c r="AL374" s="183"/>
      <c r="AM374" s="183"/>
      <c r="AN374" s="186"/>
      <c r="AO374" s="183"/>
      <c r="AP374" s="183"/>
      <c r="AQ374" s="183"/>
      <c r="AR374" s="183"/>
      <c r="AS374" s="186"/>
      <c r="AT374" s="182"/>
      <c r="AU374" s="182"/>
      <c r="AV374" s="182"/>
      <c r="AW374" s="182"/>
      <c r="AX374" s="182"/>
      <c r="AY374" s="182"/>
      <c r="AZ374" s="182"/>
      <c r="BA374" s="188"/>
      <c r="BB374" s="188"/>
      <c r="BC374" s="188"/>
      <c r="BD374" s="188"/>
      <c r="BE374" s="188"/>
      <c r="BF374" s="188"/>
      <c r="BG374" s="188"/>
      <c r="BH374" s="188"/>
      <c r="BI374" s="188"/>
      <c r="BJ374" s="188"/>
      <c r="BK374" s="188"/>
      <c r="BL374" s="188"/>
      <c r="BM374" s="188"/>
      <c r="BN374" s="188"/>
      <c r="BO374" s="188"/>
      <c r="BP374" s="189"/>
      <c r="BQ374" s="189"/>
      <c r="BR374" s="189"/>
      <c r="BS374" s="188"/>
      <c r="BT374" s="188"/>
      <c r="BU374" s="188"/>
      <c r="BV374" s="188"/>
      <c r="BW374" s="189"/>
      <c r="BX374" s="188"/>
      <c r="BY374" s="188"/>
      <c r="BZ374" s="189"/>
      <c r="CA374" s="189"/>
      <c r="CB374" s="189"/>
    </row>
    <row r="375" spans="18:80" s="45" customFormat="1" x14ac:dyDescent="0.2">
      <c r="R375" s="180"/>
      <c r="T375" s="180"/>
      <c r="V375" s="180"/>
      <c r="W375" s="42"/>
      <c r="X375" s="43"/>
      <c r="Y375" s="43"/>
      <c r="Z375" s="44"/>
      <c r="AB375" s="42"/>
      <c r="AD375" s="181"/>
      <c r="AE375" s="42"/>
      <c r="AF375" s="182"/>
      <c r="AH375" s="42"/>
      <c r="AI375" s="183"/>
      <c r="AJ375" s="184"/>
      <c r="AK375" s="185"/>
      <c r="AL375" s="183"/>
      <c r="AM375" s="183"/>
      <c r="AN375" s="186"/>
      <c r="AO375" s="183"/>
      <c r="AP375" s="183"/>
      <c r="AQ375" s="183"/>
      <c r="AR375" s="183"/>
      <c r="AS375" s="186"/>
      <c r="AT375" s="182"/>
      <c r="AU375" s="182"/>
      <c r="AV375" s="182"/>
      <c r="AW375" s="182"/>
      <c r="AX375" s="182"/>
      <c r="AY375" s="182"/>
      <c r="AZ375" s="182"/>
      <c r="BA375" s="188"/>
      <c r="BB375" s="188"/>
      <c r="BC375" s="188"/>
      <c r="BD375" s="188"/>
      <c r="BE375" s="188"/>
      <c r="BF375" s="188"/>
      <c r="BG375" s="188"/>
      <c r="BH375" s="188"/>
      <c r="BI375" s="188"/>
      <c r="BJ375" s="188"/>
      <c r="BK375" s="188"/>
      <c r="BL375" s="188"/>
      <c r="BM375" s="188"/>
      <c r="BN375" s="188"/>
      <c r="BO375" s="188"/>
      <c r="BP375" s="189"/>
      <c r="BQ375" s="189"/>
      <c r="BR375" s="189"/>
      <c r="BS375" s="188"/>
      <c r="BT375" s="188"/>
      <c r="BU375" s="188"/>
      <c r="BV375" s="188"/>
      <c r="BW375" s="189"/>
      <c r="BX375" s="188"/>
      <c r="BY375" s="188"/>
      <c r="BZ375" s="189"/>
      <c r="CA375" s="189"/>
      <c r="CB375" s="189"/>
    </row>
    <row r="376" spans="18:80" s="45" customFormat="1" x14ac:dyDescent="0.2">
      <c r="R376" s="180"/>
      <c r="T376" s="180"/>
      <c r="V376" s="180"/>
      <c r="W376" s="42"/>
      <c r="X376" s="43"/>
      <c r="Y376" s="43"/>
      <c r="Z376" s="44"/>
      <c r="AB376" s="42"/>
      <c r="AD376" s="181"/>
      <c r="AE376" s="42"/>
      <c r="AF376" s="182"/>
      <c r="AH376" s="42"/>
      <c r="AI376" s="183"/>
      <c r="AJ376" s="184"/>
      <c r="AK376" s="185"/>
      <c r="AL376" s="183"/>
      <c r="AM376" s="183"/>
      <c r="AN376" s="186"/>
      <c r="AO376" s="183"/>
      <c r="AP376" s="183"/>
      <c r="AQ376" s="183"/>
      <c r="AR376" s="183"/>
      <c r="AS376" s="186"/>
      <c r="AT376" s="182"/>
      <c r="AU376" s="182"/>
      <c r="AV376" s="182"/>
      <c r="AW376" s="182"/>
      <c r="AX376" s="182"/>
      <c r="AY376" s="182"/>
      <c r="AZ376" s="182"/>
      <c r="BA376" s="188"/>
      <c r="BB376" s="188"/>
      <c r="BC376" s="188"/>
      <c r="BD376" s="188"/>
      <c r="BE376" s="188"/>
      <c r="BF376" s="188"/>
      <c r="BG376" s="188"/>
      <c r="BH376" s="188"/>
      <c r="BI376" s="188"/>
      <c r="BJ376" s="188"/>
      <c r="BK376" s="188"/>
      <c r="BL376" s="188"/>
      <c r="BM376" s="188"/>
      <c r="BN376" s="188"/>
      <c r="BO376" s="188"/>
      <c r="BP376" s="189"/>
      <c r="BQ376" s="189"/>
      <c r="BR376" s="189"/>
      <c r="BS376" s="188"/>
      <c r="BT376" s="188"/>
      <c r="BU376" s="188"/>
      <c r="BV376" s="188"/>
      <c r="BW376" s="189"/>
      <c r="BX376" s="188"/>
      <c r="BY376" s="188"/>
      <c r="BZ376" s="189"/>
      <c r="CA376" s="189"/>
      <c r="CB376" s="189"/>
    </row>
    <row r="377" spans="18:80" s="45" customFormat="1" x14ac:dyDescent="0.2">
      <c r="R377" s="180"/>
      <c r="T377" s="180"/>
      <c r="V377" s="180"/>
      <c r="W377" s="42"/>
      <c r="X377" s="43"/>
      <c r="Y377" s="43"/>
      <c r="Z377" s="44"/>
      <c r="AB377" s="42"/>
      <c r="AD377" s="181"/>
      <c r="AE377" s="42"/>
      <c r="AF377" s="182"/>
      <c r="AH377" s="42"/>
      <c r="AI377" s="183"/>
      <c r="AJ377" s="184"/>
      <c r="AK377" s="185"/>
      <c r="AL377" s="183"/>
      <c r="AM377" s="183"/>
      <c r="AN377" s="186"/>
      <c r="AO377" s="183"/>
      <c r="AP377" s="183"/>
      <c r="AQ377" s="183"/>
      <c r="AR377" s="183"/>
      <c r="AS377" s="186"/>
      <c r="AT377" s="182"/>
      <c r="AU377" s="182"/>
      <c r="AV377" s="182"/>
      <c r="AW377" s="182"/>
      <c r="AX377" s="182"/>
      <c r="AY377" s="182"/>
      <c r="AZ377" s="182"/>
      <c r="BA377" s="188"/>
      <c r="BB377" s="188"/>
      <c r="BC377" s="188"/>
      <c r="BD377" s="188"/>
      <c r="BE377" s="188"/>
      <c r="BF377" s="188"/>
      <c r="BG377" s="188"/>
      <c r="BH377" s="188"/>
      <c r="BI377" s="188"/>
      <c r="BJ377" s="188"/>
      <c r="BK377" s="188"/>
      <c r="BL377" s="188"/>
      <c r="BM377" s="188"/>
      <c r="BN377" s="188"/>
      <c r="BO377" s="188"/>
      <c r="BP377" s="189"/>
      <c r="BQ377" s="189"/>
      <c r="BR377" s="189"/>
      <c r="BS377" s="188"/>
      <c r="BT377" s="188"/>
      <c r="BU377" s="188"/>
      <c r="BV377" s="188"/>
      <c r="BW377" s="189"/>
      <c r="BX377" s="188"/>
      <c r="BY377" s="188"/>
      <c r="BZ377" s="189"/>
      <c r="CA377" s="189"/>
      <c r="CB377" s="189"/>
    </row>
    <row r="378" spans="18:80" s="45" customFormat="1" x14ac:dyDescent="0.2">
      <c r="R378" s="180"/>
      <c r="T378" s="180"/>
      <c r="V378" s="180"/>
      <c r="W378" s="42"/>
      <c r="X378" s="43"/>
      <c r="Y378" s="43"/>
      <c r="Z378" s="44"/>
      <c r="AB378" s="42"/>
      <c r="AD378" s="181"/>
      <c r="AE378" s="42"/>
      <c r="AF378" s="182"/>
      <c r="AH378" s="42"/>
      <c r="AI378" s="183"/>
      <c r="AJ378" s="184"/>
      <c r="AK378" s="185"/>
      <c r="AL378" s="183"/>
      <c r="AM378" s="183"/>
      <c r="AN378" s="186"/>
      <c r="AO378" s="183"/>
      <c r="AP378" s="183"/>
      <c r="AQ378" s="183"/>
      <c r="AR378" s="183"/>
      <c r="AS378" s="186"/>
      <c r="AT378" s="182"/>
      <c r="AU378" s="182"/>
      <c r="AV378" s="182"/>
      <c r="AW378" s="182"/>
      <c r="AX378" s="182"/>
      <c r="AY378" s="182"/>
      <c r="AZ378" s="182"/>
      <c r="BA378" s="188"/>
      <c r="BB378" s="188"/>
      <c r="BC378" s="188"/>
      <c r="BD378" s="188"/>
      <c r="BE378" s="188"/>
      <c r="BF378" s="188"/>
      <c r="BG378" s="188"/>
      <c r="BH378" s="188"/>
      <c r="BI378" s="188"/>
      <c r="BJ378" s="188"/>
      <c r="BK378" s="188"/>
      <c r="BL378" s="188"/>
      <c r="BM378" s="188"/>
      <c r="BN378" s="188"/>
      <c r="BO378" s="188"/>
      <c r="BP378" s="189"/>
      <c r="BQ378" s="189"/>
      <c r="BR378" s="189"/>
      <c r="BS378" s="188"/>
      <c r="BT378" s="188"/>
      <c r="BU378" s="188"/>
      <c r="BV378" s="188"/>
      <c r="BW378" s="189"/>
      <c r="BX378" s="188"/>
      <c r="BY378" s="188"/>
      <c r="BZ378" s="189"/>
      <c r="CA378" s="189"/>
      <c r="CB378" s="189"/>
    </row>
    <row r="379" spans="18:80" s="45" customFormat="1" x14ac:dyDescent="0.2">
      <c r="R379" s="180"/>
      <c r="T379" s="180"/>
      <c r="V379" s="180"/>
      <c r="W379" s="42"/>
      <c r="X379" s="43"/>
      <c r="Y379" s="43"/>
      <c r="Z379" s="44"/>
      <c r="AB379" s="42"/>
      <c r="AD379" s="181"/>
      <c r="AE379" s="42"/>
      <c r="AF379" s="182"/>
      <c r="AH379" s="42"/>
      <c r="AI379" s="183"/>
      <c r="AJ379" s="184"/>
      <c r="AK379" s="185"/>
      <c r="AL379" s="183"/>
      <c r="AM379" s="183"/>
      <c r="AN379" s="186"/>
      <c r="AO379" s="183"/>
      <c r="AP379" s="183"/>
      <c r="AQ379" s="183"/>
      <c r="AR379" s="183"/>
      <c r="AS379" s="186"/>
      <c r="AT379" s="182"/>
      <c r="AU379" s="182"/>
      <c r="AV379" s="182"/>
      <c r="AW379" s="182"/>
      <c r="AX379" s="182"/>
      <c r="AY379" s="182"/>
      <c r="AZ379" s="182"/>
      <c r="BA379" s="188"/>
      <c r="BB379" s="188"/>
      <c r="BC379" s="188"/>
      <c r="BD379" s="188"/>
      <c r="BE379" s="188"/>
      <c r="BF379" s="188"/>
      <c r="BG379" s="188"/>
      <c r="BH379" s="188"/>
      <c r="BI379" s="188"/>
      <c r="BJ379" s="188"/>
      <c r="BK379" s="188"/>
      <c r="BL379" s="188"/>
      <c r="BM379" s="188"/>
      <c r="BN379" s="188"/>
      <c r="BO379" s="188"/>
      <c r="BP379" s="189"/>
      <c r="BQ379" s="189"/>
      <c r="BR379" s="189"/>
      <c r="BS379" s="188"/>
      <c r="BT379" s="188"/>
      <c r="BU379" s="188"/>
      <c r="BV379" s="188"/>
      <c r="BW379" s="189"/>
      <c r="BX379" s="188"/>
      <c r="BY379" s="188"/>
      <c r="BZ379" s="189"/>
      <c r="CA379" s="189"/>
      <c r="CB379" s="189"/>
    </row>
    <row r="380" spans="18:80" s="45" customFormat="1" x14ac:dyDescent="0.2">
      <c r="R380" s="180"/>
      <c r="T380" s="180"/>
      <c r="V380" s="180"/>
      <c r="W380" s="42"/>
      <c r="X380" s="43"/>
      <c r="Y380" s="43"/>
      <c r="Z380" s="44"/>
      <c r="AB380" s="42"/>
      <c r="AD380" s="181"/>
      <c r="AE380" s="42"/>
      <c r="AF380" s="182"/>
      <c r="AH380" s="42"/>
      <c r="AI380" s="183"/>
      <c r="AJ380" s="184"/>
      <c r="AK380" s="185"/>
      <c r="AL380" s="183"/>
      <c r="AM380" s="183"/>
      <c r="AN380" s="186"/>
      <c r="AO380" s="183"/>
      <c r="AP380" s="183"/>
      <c r="AQ380" s="183"/>
      <c r="AR380" s="183"/>
      <c r="AS380" s="186"/>
      <c r="AT380" s="182"/>
      <c r="AU380" s="182"/>
      <c r="AV380" s="182"/>
      <c r="AW380" s="182"/>
      <c r="AX380" s="182"/>
      <c r="AY380" s="182"/>
      <c r="AZ380" s="182"/>
      <c r="BA380" s="188"/>
      <c r="BB380" s="188"/>
      <c r="BC380" s="188"/>
      <c r="BD380" s="188"/>
      <c r="BE380" s="188"/>
      <c r="BF380" s="188"/>
      <c r="BG380" s="188"/>
      <c r="BH380" s="188"/>
      <c r="BI380" s="188"/>
      <c r="BJ380" s="188"/>
      <c r="BK380" s="188"/>
      <c r="BL380" s="188"/>
      <c r="BM380" s="188"/>
      <c r="BN380" s="188"/>
      <c r="BO380" s="188"/>
      <c r="BP380" s="189"/>
      <c r="BQ380" s="189"/>
      <c r="BR380" s="189"/>
      <c r="BS380" s="188"/>
      <c r="BT380" s="188"/>
      <c r="BU380" s="188"/>
      <c r="BV380" s="188"/>
      <c r="BW380" s="189"/>
      <c r="BX380" s="188"/>
      <c r="BY380" s="188"/>
      <c r="BZ380" s="189"/>
      <c r="CA380" s="189"/>
      <c r="CB380" s="189"/>
    </row>
    <row r="381" spans="18:80" s="45" customFormat="1" x14ac:dyDescent="0.2">
      <c r="R381" s="180"/>
      <c r="T381" s="180"/>
      <c r="V381" s="180"/>
      <c r="W381" s="42"/>
      <c r="X381" s="43"/>
      <c r="Y381" s="43"/>
      <c r="Z381" s="44"/>
      <c r="AB381" s="42"/>
      <c r="AD381" s="181"/>
      <c r="AE381" s="42"/>
      <c r="AF381" s="182"/>
      <c r="AH381" s="42"/>
      <c r="AI381" s="183"/>
      <c r="AJ381" s="184"/>
      <c r="AK381" s="185"/>
      <c r="AL381" s="183"/>
      <c r="AM381" s="183"/>
      <c r="AN381" s="186"/>
      <c r="AO381" s="183"/>
      <c r="AP381" s="183"/>
      <c r="AQ381" s="183"/>
      <c r="AR381" s="183"/>
      <c r="AS381" s="186"/>
      <c r="AT381" s="182"/>
      <c r="AU381" s="182"/>
      <c r="AV381" s="182"/>
      <c r="AW381" s="182"/>
      <c r="AX381" s="182"/>
      <c r="AY381" s="182"/>
      <c r="AZ381" s="182"/>
      <c r="BA381" s="188"/>
      <c r="BB381" s="188"/>
      <c r="BC381" s="188"/>
      <c r="BD381" s="188"/>
      <c r="BE381" s="188"/>
      <c r="BF381" s="188"/>
      <c r="BG381" s="188"/>
      <c r="BH381" s="188"/>
      <c r="BI381" s="188"/>
      <c r="BJ381" s="188"/>
      <c r="BK381" s="188"/>
      <c r="BL381" s="188"/>
      <c r="BM381" s="188"/>
      <c r="BN381" s="188"/>
      <c r="BO381" s="188"/>
      <c r="BP381" s="189"/>
      <c r="BQ381" s="189"/>
      <c r="BR381" s="189"/>
      <c r="BS381" s="188"/>
      <c r="BT381" s="188"/>
      <c r="BU381" s="188"/>
      <c r="BV381" s="188"/>
      <c r="BW381" s="189"/>
      <c r="BX381" s="188"/>
      <c r="BY381" s="188"/>
      <c r="BZ381" s="189"/>
      <c r="CA381" s="189"/>
      <c r="CB381" s="189"/>
    </row>
    <row r="382" spans="18:80" s="45" customFormat="1" x14ac:dyDescent="0.2">
      <c r="R382" s="180"/>
      <c r="T382" s="180"/>
      <c r="V382" s="180"/>
      <c r="W382" s="42"/>
      <c r="X382" s="43"/>
      <c r="Y382" s="43"/>
      <c r="Z382" s="44"/>
      <c r="AB382" s="42"/>
      <c r="AD382" s="181"/>
      <c r="AE382" s="42"/>
      <c r="AF382" s="182"/>
      <c r="AH382" s="42"/>
      <c r="AI382" s="183"/>
      <c r="AJ382" s="184"/>
      <c r="AK382" s="185"/>
      <c r="AL382" s="183"/>
      <c r="AM382" s="183"/>
      <c r="AN382" s="186"/>
      <c r="AO382" s="183"/>
      <c r="AP382" s="183"/>
      <c r="AQ382" s="183"/>
      <c r="AR382" s="183"/>
      <c r="AS382" s="186"/>
      <c r="AT382" s="182"/>
      <c r="AU382" s="182"/>
      <c r="AV382" s="182"/>
      <c r="AW382" s="182"/>
      <c r="AX382" s="182"/>
      <c r="AY382" s="182"/>
      <c r="AZ382" s="182"/>
      <c r="BA382" s="188"/>
      <c r="BB382" s="188"/>
      <c r="BC382" s="188"/>
      <c r="BD382" s="188"/>
      <c r="BE382" s="188"/>
      <c r="BF382" s="188"/>
      <c r="BG382" s="188"/>
      <c r="BH382" s="188"/>
      <c r="BI382" s="188"/>
      <c r="BJ382" s="188"/>
      <c r="BK382" s="188"/>
      <c r="BL382" s="188"/>
      <c r="BM382" s="188"/>
      <c r="BN382" s="188"/>
      <c r="BO382" s="188"/>
      <c r="BP382" s="189"/>
      <c r="BQ382" s="189"/>
      <c r="BR382" s="189"/>
      <c r="BS382" s="188"/>
      <c r="BT382" s="188"/>
      <c r="BU382" s="188"/>
      <c r="BV382" s="188"/>
      <c r="BW382" s="189"/>
      <c r="BX382" s="188"/>
      <c r="BY382" s="188"/>
      <c r="BZ382" s="189"/>
      <c r="CA382" s="189"/>
      <c r="CB382" s="189"/>
    </row>
    <row r="383" spans="18:80" s="45" customFormat="1" x14ac:dyDescent="0.2">
      <c r="R383" s="180"/>
      <c r="T383" s="180"/>
      <c r="V383" s="180"/>
      <c r="W383" s="42"/>
      <c r="X383" s="43"/>
      <c r="Y383" s="43"/>
      <c r="Z383" s="44"/>
      <c r="AB383" s="42"/>
      <c r="AD383" s="181"/>
      <c r="AE383" s="42"/>
      <c r="AF383" s="182"/>
      <c r="AH383" s="42"/>
      <c r="AI383" s="183"/>
      <c r="AJ383" s="184"/>
      <c r="AK383" s="185"/>
      <c r="AL383" s="183"/>
      <c r="AM383" s="183"/>
      <c r="AN383" s="186"/>
      <c r="AO383" s="183"/>
      <c r="AP383" s="183"/>
      <c r="AQ383" s="183"/>
      <c r="AR383" s="183"/>
      <c r="AS383" s="186"/>
      <c r="AT383" s="182"/>
      <c r="AU383" s="182"/>
      <c r="AV383" s="182"/>
      <c r="AW383" s="182"/>
      <c r="AX383" s="182"/>
      <c r="AY383" s="182"/>
      <c r="AZ383" s="182"/>
      <c r="BA383" s="188"/>
      <c r="BB383" s="188"/>
      <c r="BC383" s="188"/>
      <c r="BD383" s="188"/>
      <c r="BE383" s="188"/>
      <c r="BF383" s="188"/>
      <c r="BG383" s="188"/>
      <c r="BH383" s="188"/>
      <c r="BI383" s="188"/>
      <c r="BJ383" s="188"/>
      <c r="BK383" s="188"/>
      <c r="BL383" s="188"/>
      <c r="BM383" s="188"/>
      <c r="BN383" s="188"/>
      <c r="BO383" s="188"/>
      <c r="BP383" s="189"/>
      <c r="BQ383" s="189"/>
      <c r="BR383" s="189"/>
      <c r="BS383" s="188"/>
      <c r="BT383" s="188"/>
      <c r="BU383" s="188"/>
      <c r="BV383" s="188"/>
      <c r="BW383" s="189"/>
      <c r="BX383" s="188"/>
      <c r="BY383" s="188"/>
      <c r="BZ383" s="189"/>
      <c r="CA383" s="189"/>
      <c r="CB383" s="189"/>
    </row>
    <row r="384" spans="18:80" s="45" customFormat="1" x14ac:dyDescent="0.2">
      <c r="R384" s="180"/>
      <c r="T384" s="180"/>
      <c r="V384" s="180"/>
      <c r="W384" s="42"/>
      <c r="X384" s="43"/>
      <c r="Y384" s="43"/>
      <c r="Z384" s="44"/>
      <c r="AB384" s="42"/>
      <c r="AD384" s="181"/>
      <c r="AE384" s="42"/>
      <c r="AF384" s="182"/>
      <c r="AH384" s="42"/>
      <c r="AI384" s="183"/>
      <c r="AJ384" s="184"/>
      <c r="AK384" s="185"/>
      <c r="AL384" s="183"/>
      <c r="AM384" s="183"/>
      <c r="AN384" s="186"/>
      <c r="AO384" s="183"/>
      <c r="AP384" s="183"/>
      <c r="AQ384" s="183"/>
      <c r="AR384" s="183"/>
      <c r="AS384" s="186"/>
      <c r="AT384" s="182"/>
      <c r="AU384" s="182"/>
      <c r="AV384" s="182"/>
      <c r="AW384" s="182"/>
      <c r="AX384" s="182"/>
      <c r="AY384" s="182"/>
      <c r="AZ384" s="182"/>
      <c r="BA384" s="188"/>
      <c r="BB384" s="188"/>
      <c r="BC384" s="188"/>
      <c r="BD384" s="188"/>
      <c r="BE384" s="188"/>
      <c r="BF384" s="188"/>
      <c r="BG384" s="188"/>
      <c r="BH384" s="188"/>
      <c r="BI384" s="188"/>
      <c r="BJ384" s="188"/>
      <c r="BK384" s="188"/>
      <c r="BL384" s="188"/>
      <c r="BM384" s="188"/>
      <c r="BN384" s="188"/>
      <c r="BO384" s="188"/>
      <c r="BP384" s="189"/>
      <c r="BQ384" s="189"/>
      <c r="BR384" s="189"/>
      <c r="BS384" s="188"/>
      <c r="BT384" s="188"/>
      <c r="BU384" s="188"/>
      <c r="BV384" s="188"/>
      <c r="BW384" s="189"/>
      <c r="BX384" s="188"/>
      <c r="BY384" s="188"/>
      <c r="BZ384" s="189"/>
      <c r="CA384" s="189"/>
      <c r="CB384" s="189"/>
    </row>
    <row r="385" spans="18:80" s="45" customFormat="1" x14ac:dyDescent="0.2">
      <c r="R385" s="180"/>
      <c r="T385" s="180"/>
      <c r="V385" s="180"/>
      <c r="W385" s="42"/>
      <c r="X385" s="43"/>
      <c r="Y385" s="43"/>
      <c r="Z385" s="44"/>
      <c r="AB385" s="42"/>
      <c r="AD385" s="181"/>
      <c r="AE385" s="42"/>
      <c r="AF385" s="182"/>
      <c r="AH385" s="42"/>
      <c r="AI385" s="183"/>
      <c r="AJ385" s="184"/>
      <c r="AK385" s="185"/>
      <c r="AL385" s="183"/>
      <c r="AM385" s="183"/>
      <c r="AN385" s="186"/>
      <c r="AO385" s="183"/>
      <c r="AP385" s="183"/>
      <c r="AQ385" s="183"/>
      <c r="AR385" s="183"/>
      <c r="AS385" s="186"/>
      <c r="AT385" s="182"/>
      <c r="AU385" s="182"/>
      <c r="AV385" s="182"/>
      <c r="AW385" s="182"/>
      <c r="AX385" s="182"/>
      <c r="AY385" s="182"/>
      <c r="AZ385" s="182"/>
      <c r="BA385" s="188"/>
      <c r="BB385" s="188"/>
      <c r="BC385" s="188"/>
      <c r="BD385" s="188"/>
      <c r="BE385" s="188"/>
      <c r="BF385" s="188"/>
      <c r="BG385" s="188"/>
      <c r="BH385" s="188"/>
      <c r="BI385" s="188"/>
      <c r="BJ385" s="188"/>
      <c r="BK385" s="188"/>
      <c r="BL385" s="188"/>
      <c r="BM385" s="188"/>
      <c r="BN385" s="188"/>
      <c r="BO385" s="188"/>
      <c r="BP385" s="189"/>
      <c r="BQ385" s="189"/>
      <c r="BR385" s="189"/>
      <c r="BS385" s="188"/>
      <c r="BT385" s="188"/>
      <c r="BU385" s="188"/>
      <c r="BV385" s="188"/>
      <c r="BW385" s="189"/>
      <c r="BX385" s="188"/>
      <c r="BY385" s="188"/>
      <c r="BZ385" s="189"/>
      <c r="CA385" s="189"/>
      <c r="CB385" s="189"/>
    </row>
    <row r="386" spans="18:80" s="45" customFormat="1" x14ac:dyDescent="0.2">
      <c r="R386" s="180"/>
      <c r="T386" s="180"/>
      <c r="V386" s="180"/>
      <c r="W386" s="42"/>
      <c r="X386" s="43"/>
      <c r="Y386" s="43"/>
      <c r="Z386" s="44"/>
      <c r="AB386" s="42"/>
      <c r="AD386" s="181"/>
      <c r="AE386" s="42"/>
      <c r="AF386" s="182"/>
      <c r="AH386" s="42"/>
      <c r="AI386" s="183"/>
      <c r="AJ386" s="184"/>
      <c r="AK386" s="185"/>
      <c r="AL386" s="183"/>
      <c r="AM386" s="183"/>
      <c r="AN386" s="186"/>
      <c r="AO386" s="183"/>
      <c r="AP386" s="183"/>
      <c r="AQ386" s="183"/>
      <c r="AR386" s="183"/>
      <c r="AS386" s="186"/>
      <c r="AT386" s="182"/>
      <c r="AU386" s="182"/>
      <c r="AV386" s="182"/>
      <c r="AW386" s="182"/>
      <c r="AX386" s="182"/>
      <c r="AY386" s="182"/>
      <c r="AZ386" s="182"/>
      <c r="BA386" s="188"/>
      <c r="BB386" s="188"/>
      <c r="BC386" s="188"/>
      <c r="BD386" s="188"/>
      <c r="BE386" s="188"/>
      <c r="BF386" s="188"/>
      <c r="BG386" s="188"/>
      <c r="BH386" s="188"/>
      <c r="BI386" s="188"/>
      <c r="BJ386" s="188"/>
      <c r="BK386" s="188"/>
      <c r="BL386" s="188"/>
      <c r="BM386" s="188"/>
      <c r="BN386" s="188"/>
      <c r="BO386" s="188"/>
      <c r="BP386" s="189"/>
      <c r="BQ386" s="189"/>
      <c r="BR386" s="189"/>
      <c r="BS386" s="188"/>
      <c r="BT386" s="188"/>
      <c r="BU386" s="188"/>
      <c r="BV386" s="188"/>
      <c r="BW386" s="189"/>
      <c r="BX386" s="188"/>
      <c r="BY386" s="188"/>
      <c r="BZ386" s="189"/>
      <c r="CA386" s="189"/>
      <c r="CB386" s="189"/>
    </row>
    <row r="387" spans="18:80" s="45" customFormat="1" x14ac:dyDescent="0.2">
      <c r="R387" s="180"/>
      <c r="T387" s="180"/>
      <c r="V387" s="180"/>
      <c r="W387" s="42"/>
      <c r="X387" s="43"/>
      <c r="Y387" s="43"/>
      <c r="Z387" s="44"/>
      <c r="AB387" s="42"/>
      <c r="AD387" s="181"/>
      <c r="AE387" s="42"/>
      <c r="AF387" s="182"/>
      <c r="AH387" s="42"/>
      <c r="AI387" s="183"/>
      <c r="AJ387" s="184"/>
      <c r="AK387" s="185"/>
      <c r="AL387" s="183"/>
      <c r="AM387" s="183"/>
      <c r="AN387" s="186"/>
      <c r="AO387" s="183"/>
      <c r="AP387" s="183"/>
      <c r="AQ387" s="183"/>
      <c r="AR387" s="183"/>
      <c r="AS387" s="186"/>
      <c r="AT387" s="182"/>
      <c r="AU387" s="182"/>
      <c r="AV387" s="182"/>
      <c r="AW387" s="182"/>
      <c r="AX387" s="182"/>
      <c r="AY387" s="182"/>
      <c r="AZ387" s="182"/>
      <c r="BA387" s="188"/>
      <c r="BB387" s="188"/>
      <c r="BC387" s="188"/>
      <c r="BD387" s="188"/>
      <c r="BE387" s="188"/>
      <c r="BF387" s="188"/>
      <c r="BG387" s="188"/>
      <c r="BH387" s="188"/>
      <c r="BI387" s="188"/>
      <c r="BJ387" s="188"/>
      <c r="BK387" s="188"/>
      <c r="BL387" s="188"/>
      <c r="BM387" s="188"/>
      <c r="BN387" s="188"/>
      <c r="BO387" s="188"/>
      <c r="BP387" s="189"/>
      <c r="BQ387" s="189"/>
      <c r="BR387" s="189"/>
      <c r="BS387" s="188"/>
      <c r="BT387" s="188"/>
      <c r="BU387" s="188"/>
      <c r="BV387" s="188"/>
      <c r="BW387" s="189"/>
      <c r="BX387" s="188"/>
      <c r="BY387" s="188"/>
      <c r="BZ387" s="189"/>
      <c r="CA387" s="189"/>
      <c r="CB387" s="189"/>
    </row>
    <row r="388" spans="18:80" s="45" customFormat="1" x14ac:dyDescent="0.2">
      <c r="R388" s="180"/>
      <c r="T388" s="180"/>
      <c r="V388" s="180"/>
      <c r="W388" s="42"/>
      <c r="X388" s="43"/>
      <c r="Y388" s="43"/>
      <c r="Z388" s="44"/>
      <c r="AB388" s="42"/>
      <c r="AD388" s="181"/>
      <c r="AE388" s="42"/>
      <c r="AF388" s="182"/>
      <c r="AH388" s="42"/>
      <c r="AI388" s="183"/>
      <c r="AJ388" s="184"/>
      <c r="AK388" s="185"/>
      <c r="AL388" s="183"/>
      <c r="AM388" s="183"/>
      <c r="AN388" s="186"/>
      <c r="AO388" s="183"/>
      <c r="AP388" s="183"/>
      <c r="AQ388" s="183"/>
      <c r="AR388" s="183"/>
      <c r="AS388" s="186"/>
      <c r="AT388" s="182"/>
      <c r="AU388" s="182"/>
      <c r="AV388" s="182"/>
      <c r="AW388" s="182"/>
      <c r="AX388" s="182"/>
      <c r="AY388" s="182"/>
      <c r="AZ388" s="182"/>
      <c r="BA388" s="188"/>
      <c r="BB388" s="188"/>
      <c r="BC388" s="188"/>
      <c r="BD388" s="188"/>
      <c r="BE388" s="188"/>
      <c r="BF388" s="188"/>
      <c r="BG388" s="188"/>
      <c r="BH388" s="188"/>
      <c r="BI388" s="188"/>
      <c r="BJ388" s="188"/>
      <c r="BK388" s="188"/>
      <c r="BL388" s="188"/>
      <c r="BM388" s="188"/>
      <c r="BN388" s="188"/>
      <c r="BO388" s="188"/>
      <c r="BP388" s="189"/>
      <c r="BQ388" s="189"/>
      <c r="BR388" s="189"/>
      <c r="BS388" s="188"/>
      <c r="BT388" s="188"/>
      <c r="BU388" s="188"/>
      <c r="BV388" s="188"/>
      <c r="BW388" s="189"/>
      <c r="BX388" s="188"/>
      <c r="BY388" s="188"/>
      <c r="BZ388" s="189"/>
      <c r="CA388" s="189"/>
      <c r="CB388" s="189"/>
    </row>
    <row r="389" spans="18:80" s="45" customFormat="1" x14ac:dyDescent="0.2">
      <c r="R389" s="180"/>
      <c r="T389" s="180"/>
      <c r="V389" s="180"/>
      <c r="W389" s="42"/>
      <c r="X389" s="43"/>
      <c r="Y389" s="43"/>
      <c r="Z389" s="44"/>
      <c r="AB389" s="42"/>
      <c r="AD389" s="181"/>
      <c r="AE389" s="42"/>
      <c r="AF389" s="182"/>
      <c r="AH389" s="42"/>
      <c r="AI389" s="183"/>
      <c r="AJ389" s="184"/>
      <c r="AK389" s="185"/>
      <c r="AL389" s="183"/>
      <c r="AM389" s="183"/>
      <c r="AN389" s="186"/>
      <c r="AO389" s="183"/>
      <c r="AP389" s="183"/>
      <c r="AQ389" s="183"/>
      <c r="AR389" s="183"/>
      <c r="AS389" s="186"/>
      <c r="AT389" s="182"/>
      <c r="AU389" s="182"/>
      <c r="AV389" s="182"/>
      <c r="AW389" s="182"/>
      <c r="AX389" s="182"/>
      <c r="AY389" s="182"/>
      <c r="AZ389" s="182"/>
      <c r="BA389" s="188"/>
      <c r="BB389" s="188"/>
      <c r="BC389" s="188"/>
      <c r="BD389" s="188"/>
      <c r="BE389" s="188"/>
      <c r="BF389" s="188"/>
      <c r="BG389" s="188"/>
      <c r="BH389" s="188"/>
      <c r="BI389" s="188"/>
      <c r="BJ389" s="188"/>
      <c r="BK389" s="188"/>
      <c r="BL389" s="188"/>
      <c r="BM389" s="188"/>
      <c r="BN389" s="188"/>
      <c r="BO389" s="188"/>
      <c r="BP389" s="189"/>
      <c r="BQ389" s="189"/>
      <c r="BR389" s="189"/>
      <c r="BS389" s="188"/>
      <c r="BT389" s="188"/>
      <c r="BU389" s="188"/>
      <c r="BV389" s="188"/>
      <c r="BW389" s="189"/>
      <c r="BX389" s="188"/>
      <c r="BY389" s="188"/>
      <c r="BZ389" s="189"/>
      <c r="CA389" s="189"/>
      <c r="CB389" s="189"/>
    </row>
    <row r="390" spans="18:80" s="45" customFormat="1" x14ac:dyDescent="0.2">
      <c r="R390" s="180"/>
      <c r="T390" s="180"/>
      <c r="V390" s="180"/>
      <c r="W390" s="42"/>
      <c r="X390" s="43"/>
      <c r="Y390" s="43"/>
      <c r="Z390" s="44"/>
      <c r="AB390" s="42"/>
      <c r="AD390" s="181"/>
      <c r="AE390" s="42"/>
      <c r="AF390" s="182"/>
      <c r="AH390" s="42"/>
      <c r="AI390" s="183"/>
      <c r="AJ390" s="184"/>
      <c r="AK390" s="185"/>
      <c r="AL390" s="183"/>
      <c r="AM390" s="183"/>
      <c r="AN390" s="186"/>
      <c r="AO390" s="183"/>
      <c r="AP390" s="183"/>
      <c r="AQ390" s="183"/>
      <c r="AR390" s="183"/>
      <c r="AS390" s="186"/>
      <c r="AT390" s="182"/>
      <c r="AU390" s="182"/>
      <c r="AV390" s="182"/>
      <c r="AW390" s="182"/>
      <c r="AX390" s="182"/>
      <c r="AY390" s="182"/>
      <c r="AZ390" s="182"/>
      <c r="BA390" s="188"/>
      <c r="BB390" s="188"/>
      <c r="BC390" s="188"/>
      <c r="BD390" s="188"/>
      <c r="BE390" s="188"/>
      <c r="BF390" s="188"/>
      <c r="BG390" s="188"/>
      <c r="BH390" s="188"/>
      <c r="BI390" s="188"/>
      <c r="BJ390" s="188"/>
      <c r="BK390" s="188"/>
      <c r="BL390" s="188"/>
      <c r="BM390" s="188"/>
      <c r="BN390" s="188"/>
      <c r="BO390" s="188"/>
      <c r="BP390" s="189"/>
      <c r="BQ390" s="189"/>
      <c r="BR390" s="189"/>
      <c r="BS390" s="188"/>
      <c r="BT390" s="188"/>
      <c r="BU390" s="188"/>
      <c r="BV390" s="188"/>
      <c r="BW390" s="189"/>
      <c r="BX390" s="188"/>
      <c r="BY390" s="188"/>
      <c r="BZ390" s="189"/>
      <c r="CA390" s="189"/>
      <c r="CB390" s="189"/>
    </row>
    <row r="391" spans="18:80" s="45" customFormat="1" x14ac:dyDescent="0.2">
      <c r="R391" s="180"/>
      <c r="T391" s="180"/>
      <c r="V391" s="180"/>
      <c r="W391" s="42"/>
      <c r="X391" s="43"/>
      <c r="Y391" s="43"/>
      <c r="Z391" s="44"/>
      <c r="AB391" s="42"/>
      <c r="AD391" s="181"/>
      <c r="AE391" s="42"/>
      <c r="AF391" s="182"/>
      <c r="AH391" s="42"/>
      <c r="AI391" s="183"/>
      <c r="AJ391" s="184"/>
      <c r="AK391" s="185"/>
      <c r="AL391" s="183"/>
      <c r="AM391" s="183"/>
      <c r="AN391" s="186"/>
      <c r="AO391" s="183"/>
      <c r="AP391" s="183"/>
      <c r="AQ391" s="183"/>
      <c r="AR391" s="183"/>
      <c r="AS391" s="186"/>
      <c r="AT391" s="182"/>
      <c r="AU391" s="182"/>
      <c r="AV391" s="182"/>
      <c r="AW391" s="182"/>
      <c r="AX391" s="182"/>
      <c r="AY391" s="182"/>
      <c r="AZ391" s="182"/>
      <c r="BA391" s="188"/>
      <c r="BB391" s="188"/>
      <c r="BC391" s="188"/>
      <c r="BD391" s="188"/>
      <c r="BE391" s="188"/>
      <c r="BF391" s="188"/>
      <c r="BG391" s="188"/>
      <c r="BH391" s="188"/>
      <c r="BI391" s="188"/>
      <c r="BJ391" s="188"/>
      <c r="BK391" s="188"/>
      <c r="BL391" s="188"/>
      <c r="BM391" s="188"/>
      <c r="BN391" s="188"/>
      <c r="BO391" s="188"/>
      <c r="BP391" s="189"/>
      <c r="BQ391" s="189"/>
      <c r="BR391" s="189"/>
      <c r="BS391" s="188"/>
      <c r="BT391" s="188"/>
      <c r="BU391" s="188"/>
      <c r="BV391" s="188"/>
      <c r="BW391" s="189"/>
      <c r="BX391" s="188"/>
      <c r="BY391" s="188"/>
      <c r="BZ391" s="189"/>
      <c r="CA391" s="189"/>
      <c r="CB391" s="189"/>
    </row>
    <row r="392" spans="18:80" s="45" customFormat="1" x14ac:dyDescent="0.2">
      <c r="R392" s="180"/>
      <c r="T392" s="180"/>
      <c r="V392" s="180"/>
      <c r="W392" s="42"/>
      <c r="X392" s="43"/>
      <c r="Y392" s="43"/>
      <c r="Z392" s="44"/>
      <c r="AB392" s="42"/>
      <c r="AD392" s="181"/>
      <c r="AE392" s="42"/>
      <c r="AF392" s="182"/>
      <c r="AH392" s="42"/>
      <c r="AI392" s="183"/>
      <c r="AJ392" s="184"/>
      <c r="AK392" s="185"/>
      <c r="AL392" s="183"/>
      <c r="AM392" s="183"/>
      <c r="AN392" s="186"/>
      <c r="AO392" s="183"/>
      <c r="AP392" s="183"/>
      <c r="AQ392" s="183"/>
      <c r="AR392" s="183"/>
      <c r="AS392" s="186"/>
      <c r="AT392" s="182"/>
      <c r="AU392" s="182"/>
      <c r="AV392" s="182"/>
      <c r="AW392" s="182"/>
      <c r="AX392" s="182"/>
      <c r="AY392" s="182"/>
      <c r="AZ392" s="182"/>
      <c r="BA392" s="188"/>
      <c r="BB392" s="188"/>
      <c r="BC392" s="188"/>
      <c r="BD392" s="188"/>
      <c r="BE392" s="188"/>
      <c r="BF392" s="188"/>
      <c r="BG392" s="188"/>
      <c r="BH392" s="188"/>
      <c r="BI392" s="188"/>
      <c r="BJ392" s="188"/>
      <c r="BK392" s="188"/>
      <c r="BL392" s="188"/>
      <c r="BM392" s="188"/>
      <c r="BN392" s="188"/>
      <c r="BO392" s="188"/>
      <c r="BP392" s="189"/>
      <c r="BQ392" s="189"/>
      <c r="BR392" s="189"/>
      <c r="BS392" s="188"/>
      <c r="BT392" s="188"/>
      <c r="BU392" s="188"/>
      <c r="BV392" s="188"/>
      <c r="BW392" s="189"/>
      <c r="BX392" s="188"/>
      <c r="BY392" s="188"/>
      <c r="BZ392" s="189"/>
      <c r="CA392" s="189"/>
      <c r="CB392" s="189"/>
    </row>
    <row r="393" spans="18:80" s="45" customFormat="1" x14ac:dyDescent="0.2">
      <c r="R393" s="180"/>
      <c r="T393" s="180"/>
      <c r="V393" s="180"/>
      <c r="W393" s="42"/>
      <c r="X393" s="43"/>
      <c r="Y393" s="43"/>
      <c r="Z393" s="44"/>
      <c r="AB393" s="42"/>
      <c r="AD393" s="181"/>
      <c r="AE393" s="42"/>
      <c r="AF393" s="182"/>
      <c r="AH393" s="42"/>
      <c r="AI393" s="183"/>
      <c r="AJ393" s="184"/>
      <c r="AK393" s="185"/>
      <c r="AL393" s="183"/>
      <c r="AM393" s="183"/>
      <c r="AN393" s="186"/>
      <c r="AO393" s="183"/>
      <c r="AP393" s="183"/>
      <c r="AQ393" s="183"/>
      <c r="AR393" s="183"/>
      <c r="AS393" s="186"/>
      <c r="AT393" s="182"/>
      <c r="AU393" s="182"/>
      <c r="AV393" s="182"/>
      <c r="AW393" s="182"/>
      <c r="AX393" s="182"/>
      <c r="AY393" s="182"/>
      <c r="AZ393" s="182"/>
      <c r="BA393" s="188"/>
      <c r="BB393" s="188"/>
      <c r="BC393" s="188"/>
      <c r="BD393" s="188"/>
      <c r="BE393" s="188"/>
      <c r="BF393" s="188"/>
      <c r="BG393" s="188"/>
      <c r="BH393" s="188"/>
      <c r="BI393" s="188"/>
      <c r="BJ393" s="188"/>
      <c r="BK393" s="188"/>
      <c r="BL393" s="188"/>
      <c r="BM393" s="188"/>
      <c r="BN393" s="188"/>
      <c r="BO393" s="188"/>
      <c r="BP393" s="189"/>
      <c r="BQ393" s="189"/>
      <c r="BR393" s="189"/>
      <c r="BS393" s="188"/>
      <c r="BT393" s="188"/>
      <c r="BU393" s="188"/>
      <c r="BV393" s="188"/>
      <c r="BW393" s="189"/>
      <c r="BX393" s="188"/>
      <c r="BY393" s="188"/>
      <c r="BZ393" s="189"/>
      <c r="CA393" s="189"/>
      <c r="CB393" s="189"/>
    </row>
    <row r="394" spans="18:80" s="45" customFormat="1" x14ac:dyDescent="0.2">
      <c r="R394" s="180"/>
      <c r="T394" s="180"/>
      <c r="V394" s="180"/>
      <c r="W394" s="42"/>
      <c r="X394" s="43"/>
      <c r="Y394" s="43"/>
      <c r="Z394" s="44"/>
      <c r="AB394" s="42"/>
      <c r="AD394" s="181"/>
      <c r="AE394" s="42"/>
      <c r="AF394" s="182"/>
      <c r="AH394" s="42"/>
      <c r="AI394" s="183"/>
      <c r="AJ394" s="184"/>
      <c r="AK394" s="185"/>
      <c r="AL394" s="183"/>
      <c r="AM394" s="183"/>
      <c r="AN394" s="186"/>
      <c r="AO394" s="183"/>
      <c r="AP394" s="183"/>
      <c r="AQ394" s="183"/>
      <c r="AR394" s="183"/>
      <c r="AS394" s="186"/>
      <c r="AT394" s="182"/>
      <c r="AU394" s="182"/>
      <c r="AV394" s="182"/>
      <c r="AW394" s="182"/>
      <c r="AX394" s="182"/>
      <c r="AY394" s="182"/>
      <c r="AZ394" s="182"/>
      <c r="BA394" s="188"/>
      <c r="BB394" s="188"/>
      <c r="BC394" s="188"/>
      <c r="BD394" s="188"/>
      <c r="BE394" s="188"/>
      <c r="BF394" s="188"/>
      <c r="BG394" s="188"/>
      <c r="BH394" s="188"/>
      <c r="BI394" s="188"/>
      <c r="BJ394" s="188"/>
      <c r="BK394" s="188"/>
      <c r="BL394" s="188"/>
      <c r="BM394" s="188"/>
      <c r="BN394" s="188"/>
      <c r="BO394" s="188"/>
      <c r="BP394" s="189"/>
      <c r="BQ394" s="189"/>
      <c r="BR394" s="189"/>
      <c r="BS394" s="188"/>
      <c r="BT394" s="188"/>
      <c r="BU394" s="188"/>
      <c r="BV394" s="188"/>
      <c r="BW394" s="189"/>
      <c r="BX394" s="188"/>
      <c r="BY394" s="188"/>
      <c r="BZ394" s="189"/>
      <c r="CA394" s="189"/>
      <c r="CB394" s="189"/>
    </row>
    <row r="395" spans="18:80" s="45" customFormat="1" x14ac:dyDescent="0.2">
      <c r="R395" s="180"/>
      <c r="T395" s="180"/>
      <c r="V395" s="180"/>
      <c r="W395" s="42"/>
      <c r="X395" s="43"/>
      <c r="Y395" s="43"/>
      <c r="Z395" s="44"/>
      <c r="AB395" s="42"/>
      <c r="AD395" s="181"/>
      <c r="AE395" s="42"/>
      <c r="AF395" s="182"/>
      <c r="AH395" s="42"/>
      <c r="AI395" s="183"/>
      <c r="AJ395" s="184"/>
      <c r="AK395" s="185"/>
      <c r="AL395" s="183"/>
      <c r="AM395" s="183"/>
      <c r="AN395" s="186"/>
      <c r="AO395" s="183"/>
      <c r="AP395" s="183"/>
      <c r="AQ395" s="183"/>
      <c r="AR395" s="183"/>
      <c r="AS395" s="186"/>
      <c r="AT395" s="182"/>
      <c r="AU395" s="182"/>
      <c r="AV395" s="182"/>
      <c r="AW395" s="182"/>
      <c r="AX395" s="182"/>
      <c r="AY395" s="182"/>
      <c r="AZ395" s="182"/>
      <c r="BA395" s="188"/>
      <c r="BB395" s="188"/>
      <c r="BC395" s="188"/>
      <c r="BD395" s="188"/>
      <c r="BE395" s="188"/>
      <c r="BF395" s="188"/>
      <c r="BG395" s="188"/>
      <c r="BH395" s="188"/>
      <c r="BI395" s="188"/>
      <c r="BJ395" s="188"/>
      <c r="BK395" s="188"/>
      <c r="BL395" s="188"/>
      <c r="BM395" s="188"/>
      <c r="BN395" s="188"/>
      <c r="BO395" s="188"/>
      <c r="BP395" s="189"/>
      <c r="BQ395" s="189"/>
      <c r="BR395" s="189"/>
      <c r="BS395" s="188"/>
      <c r="BT395" s="188"/>
      <c r="BU395" s="188"/>
      <c r="BV395" s="188"/>
      <c r="BW395" s="189"/>
      <c r="BX395" s="188"/>
      <c r="BY395" s="188"/>
      <c r="BZ395" s="189"/>
      <c r="CA395" s="189"/>
      <c r="CB395" s="189"/>
    </row>
    <row r="396" spans="18:80" s="45" customFormat="1" x14ac:dyDescent="0.2">
      <c r="R396" s="180"/>
      <c r="T396" s="180"/>
      <c r="V396" s="180"/>
      <c r="W396" s="42"/>
      <c r="X396" s="43"/>
      <c r="Y396" s="43"/>
      <c r="Z396" s="44"/>
      <c r="AB396" s="42"/>
      <c r="AD396" s="181"/>
      <c r="AE396" s="42"/>
      <c r="AF396" s="182"/>
      <c r="AH396" s="42"/>
      <c r="AI396" s="183"/>
      <c r="AJ396" s="184"/>
      <c r="AK396" s="185"/>
      <c r="AL396" s="183"/>
      <c r="AM396" s="183"/>
      <c r="AN396" s="186"/>
      <c r="AO396" s="183"/>
      <c r="AP396" s="183"/>
      <c r="AQ396" s="183"/>
      <c r="AR396" s="183"/>
      <c r="AS396" s="186"/>
      <c r="AT396" s="182"/>
      <c r="AU396" s="182"/>
      <c r="AV396" s="182"/>
      <c r="AW396" s="182"/>
      <c r="AX396" s="182"/>
      <c r="AY396" s="182"/>
      <c r="AZ396" s="182"/>
      <c r="BA396" s="188"/>
      <c r="BB396" s="188"/>
      <c r="BC396" s="188"/>
      <c r="BD396" s="188"/>
      <c r="BE396" s="188"/>
      <c r="BF396" s="188"/>
      <c r="BG396" s="188"/>
      <c r="BH396" s="188"/>
      <c r="BI396" s="188"/>
      <c r="BJ396" s="188"/>
      <c r="BK396" s="188"/>
      <c r="BL396" s="188"/>
      <c r="BM396" s="188"/>
      <c r="BN396" s="188"/>
      <c r="BO396" s="188"/>
      <c r="BP396" s="189"/>
      <c r="BQ396" s="189"/>
      <c r="BR396" s="189"/>
      <c r="BS396" s="188"/>
      <c r="BT396" s="188"/>
      <c r="BU396" s="188"/>
      <c r="BV396" s="188"/>
      <c r="BW396" s="189"/>
      <c r="BX396" s="188"/>
      <c r="BY396" s="188"/>
      <c r="BZ396" s="189"/>
      <c r="CA396" s="189"/>
      <c r="CB396" s="189"/>
    </row>
    <row r="397" spans="18:80" s="45" customFormat="1" x14ac:dyDescent="0.2">
      <c r="R397" s="180"/>
      <c r="T397" s="180"/>
      <c r="V397" s="180"/>
      <c r="W397" s="42"/>
      <c r="X397" s="43"/>
      <c r="Y397" s="43"/>
      <c r="Z397" s="44"/>
      <c r="AB397" s="42"/>
      <c r="AD397" s="181"/>
      <c r="AE397" s="42"/>
      <c r="AF397" s="182"/>
      <c r="AH397" s="42"/>
      <c r="AI397" s="183"/>
      <c r="AJ397" s="184"/>
      <c r="AK397" s="185"/>
      <c r="AL397" s="183"/>
      <c r="AM397" s="183"/>
      <c r="AN397" s="186"/>
      <c r="AO397" s="183"/>
      <c r="AP397" s="183"/>
      <c r="AQ397" s="183"/>
      <c r="AR397" s="183"/>
      <c r="AS397" s="186"/>
      <c r="AT397" s="182"/>
      <c r="AU397" s="182"/>
      <c r="AV397" s="182"/>
      <c r="AW397" s="182"/>
      <c r="AX397" s="182"/>
      <c r="AY397" s="182"/>
      <c r="AZ397" s="182"/>
      <c r="BA397" s="188"/>
      <c r="BB397" s="188"/>
      <c r="BC397" s="188"/>
      <c r="BD397" s="188"/>
      <c r="BE397" s="188"/>
      <c r="BF397" s="188"/>
      <c r="BG397" s="188"/>
      <c r="BH397" s="188"/>
      <c r="BI397" s="188"/>
      <c r="BJ397" s="188"/>
      <c r="BK397" s="188"/>
      <c r="BL397" s="188"/>
      <c r="BM397" s="188"/>
      <c r="BN397" s="188"/>
      <c r="BO397" s="188"/>
      <c r="BP397" s="189"/>
      <c r="BQ397" s="189"/>
      <c r="BR397" s="189"/>
      <c r="BS397" s="188"/>
      <c r="BT397" s="188"/>
      <c r="BU397" s="188"/>
      <c r="BV397" s="188"/>
      <c r="BW397" s="189"/>
      <c r="BX397" s="188"/>
      <c r="BY397" s="188"/>
      <c r="BZ397" s="189"/>
      <c r="CA397" s="189"/>
      <c r="CB397" s="189"/>
    </row>
    <row r="398" spans="18:80" s="45" customFormat="1" x14ac:dyDescent="0.2">
      <c r="R398" s="180"/>
      <c r="T398" s="180"/>
      <c r="V398" s="180"/>
      <c r="W398" s="42"/>
      <c r="X398" s="43"/>
      <c r="Y398" s="43"/>
      <c r="Z398" s="44"/>
      <c r="AB398" s="42"/>
      <c r="AD398" s="181"/>
      <c r="AE398" s="42"/>
      <c r="AF398" s="182"/>
      <c r="AH398" s="42"/>
      <c r="AI398" s="183"/>
      <c r="AJ398" s="184"/>
      <c r="AK398" s="185"/>
      <c r="AL398" s="183"/>
      <c r="AM398" s="183"/>
      <c r="AN398" s="186"/>
      <c r="AO398" s="183"/>
      <c r="AP398" s="183"/>
      <c r="AQ398" s="183"/>
      <c r="AR398" s="183"/>
      <c r="AS398" s="186"/>
      <c r="AT398" s="182"/>
      <c r="AU398" s="182"/>
      <c r="AV398" s="182"/>
      <c r="AW398" s="182"/>
      <c r="AX398" s="182"/>
      <c r="AY398" s="182"/>
      <c r="AZ398" s="182"/>
      <c r="BA398" s="188"/>
      <c r="BB398" s="188"/>
      <c r="BC398" s="188"/>
      <c r="BD398" s="188"/>
      <c r="BE398" s="188"/>
      <c r="BF398" s="188"/>
      <c r="BG398" s="188"/>
      <c r="BH398" s="188"/>
      <c r="BI398" s="188"/>
      <c r="BJ398" s="188"/>
      <c r="BK398" s="188"/>
      <c r="BL398" s="188"/>
      <c r="BM398" s="188"/>
      <c r="BN398" s="188"/>
      <c r="BO398" s="188"/>
      <c r="BP398" s="189"/>
      <c r="BQ398" s="189"/>
      <c r="BR398" s="189"/>
      <c r="BS398" s="188"/>
      <c r="BT398" s="188"/>
      <c r="BU398" s="188"/>
      <c r="BV398" s="188"/>
      <c r="BW398" s="189"/>
      <c r="BX398" s="188"/>
      <c r="BY398" s="188"/>
      <c r="BZ398" s="189"/>
      <c r="CA398" s="189"/>
      <c r="CB398" s="189"/>
    </row>
    <row r="399" spans="18:80" s="45" customFormat="1" x14ac:dyDescent="0.2">
      <c r="R399" s="180"/>
      <c r="T399" s="180"/>
      <c r="V399" s="180"/>
      <c r="W399" s="42"/>
      <c r="X399" s="43"/>
      <c r="Y399" s="43"/>
      <c r="Z399" s="44"/>
      <c r="AB399" s="42"/>
      <c r="AD399" s="181"/>
      <c r="AE399" s="42"/>
      <c r="AF399" s="182"/>
      <c r="AH399" s="42"/>
      <c r="AI399" s="183"/>
      <c r="AJ399" s="184"/>
      <c r="AK399" s="185"/>
      <c r="AL399" s="183"/>
      <c r="AM399" s="183"/>
      <c r="AN399" s="186"/>
      <c r="AO399" s="183"/>
      <c r="AP399" s="183"/>
      <c r="AQ399" s="183"/>
      <c r="AR399" s="183"/>
      <c r="AS399" s="186"/>
      <c r="AT399" s="182"/>
      <c r="AU399" s="182"/>
      <c r="AV399" s="182"/>
      <c r="AW399" s="182"/>
      <c r="AX399" s="182"/>
      <c r="AY399" s="182"/>
      <c r="AZ399" s="182"/>
      <c r="BA399" s="188"/>
      <c r="BB399" s="188"/>
      <c r="BC399" s="188"/>
      <c r="BD399" s="188"/>
      <c r="BE399" s="188"/>
      <c r="BF399" s="188"/>
      <c r="BG399" s="188"/>
      <c r="BH399" s="188"/>
      <c r="BI399" s="188"/>
      <c r="BJ399" s="188"/>
      <c r="BK399" s="188"/>
      <c r="BL399" s="188"/>
      <c r="BM399" s="188"/>
      <c r="BN399" s="188"/>
      <c r="BO399" s="188"/>
      <c r="BP399" s="189"/>
      <c r="BQ399" s="189"/>
      <c r="BR399" s="189"/>
      <c r="BS399" s="188"/>
      <c r="BT399" s="188"/>
      <c r="BU399" s="188"/>
      <c r="BV399" s="188"/>
      <c r="BW399" s="189"/>
      <c r="BX399" s="188"/>
      <c r="BY399" s="188"/>
      <c r="BZ399" s="189"/>
      <c r="CA399" s="189"/>
      <c r="CB399" s="189"/>
    </row>
    <row r="400" spans="18:80" s="45" customFormat="1" x14ac:dyDescent="0.2">
      <c r="R400" s="180"/>
      <c r="T400" s="180"/>
      <c r="V400" s="180"/>
      <c r="W400" s="42"/>
      <c r="X400" s="43"/>
      <c r="Y400" s="43"/>
      <c r="Z400" s="44"/>
      <c r="AB400" s="42"/>
      <c r="AD400" s="181"/>
      <c r="AE400" s="42"/>
      <c r="AF400" s="182"/>
      <c r="AH400" s="42"/>
      <c r="AI400" s="183"/>
      <c r="AJ400" s="184"/>
      <c r="AK400" s="185"/>
      <c r="AL400" s="183"/>
      <c r="AM400" s="183"/>
      <c r="AN400" s="186"/>
      <c r="AO400" s="183"/>
      <c r="AP400" s="183"/>
      <c r="AQ400" s="183"/>
      <c r="AR400" s="183"/>
      <c r="AS400" s="186"/>
      <c r="AT400" s="182"/>
      <c r="AU400" s="182"/>
      <c r="AV400" s="182"/>
      <c r="AW400" s="182"/>
      <c r="AX400" s="182"/>
      <c r="AY400" s="182"/>
      <c r="AZ400" s="182"/>
      <c r="BA400" s="188"/>
      <c r="BB400" s="188"/>
      <c r="BC400" s="188"/>
      <c r="BD400" s="188"/>
      <c r="BE400" s="188"/>
      <c r="BF400" s="188"/>
      <c r="BG400" s="188"/>
      <c r="BH400" s="188"/>
      <c r="BI400" s="188"/>
      <c r="BJ400" s="188"/>
      <c r="BK400" s="188"/>
      <c r="BL400" s="188"/>
      <c r="BM400" s="188"/>
      <c r="BN400" s="188"/>
      <c r="BO400" s="188"/>
      <c r="BP400" s="189"/>
      <c r="BQ400" s="189"/>
      <c r="BR400" s="189"/>
      <c r="BS400" s="188"/>
      <c r="BT400" s="188"/>
      <c r="BU400" s="188"/>
      <c r="BV400" s="188"/>
      <c r="BW400" s="189"/>
      <c r="BX400" s="188"/>
      <c r="BY400" s="188"/>
      <c r="BZ400" s="189"/>
      <c r="CA400" s="189"/>
      <c r="CB400" s="189"/>
    </row>
    <row r="401" spans="18:80" s="45" customFormat="1" x14ac:dyDescent="0.2">
      <c r="R401" s="180"/>
      <c r="T401" s="180"/>
      <c r="V401" s="180"/>
      <c r="W401" s="42"/>
      <c r="X401" s="43"/>
      <c r="Y401" s="43"/>
      <c r="Z401" s="44"/>
      <c r="AB401" s="42"/>
      <c r="AD401" s="181"/>
      <c r="AE401" s="42"/>
      <c r="AF401" s="182"/>
      <c r="AH401" s="42"/>
      <c r="AI401" s="183"/>
      <c r="AJ401" s="184"/>
      <c r="AK401" s="185"/>
      <c r="AL401" s="183"/>
      <c r="AM401" s="183"/>
      <c r="AN401" s="186"/>
      <c r="AO401" s="183"/>
      <c r="AP401" s="183"/>
      <c r="AQ401" s="183"/>
      <c r="AR401" s="183"/>
      <c r="AS401" s="186"/>
      <c r="AT401" s="182"/>
      <c r="AU401" s="182"/>
      <c r="AV401" s="182"/>
      <c r="AW401" s="182"/>
      <c r="AX401" s="182"/>
      <c r="AY401" s="182"/>
      <c r="AZ401" s="182"/>
      <c r="BA401" s="188"/>
      <c r="BB401" s="188"/>
      <c r="BC401" s="188"/>
      <c r="BD401" s="188"/>
      <c r="BE401" s="188"/>
      <c r="BF401" s="188"/>
      <c r="BG401" s="188"/>
      <c r="BH401" s="188"/>
      <c r="BI401" s="188"/>
      <c r="BJ401" s="188"/>
      <c r="BK401" s="188"/>
      <c r="BL401" s="188"/>
      <c r="BM401" s="188"/>
      <c r="BN401" s="188"/>
      <c r="BO401" s="188"/>
      <c r="BP401" s="189"/>
      <c r="BQ401" s="189"/>
      <c r="BR401" s="189"/>
      <c r="BS401" s="188"/>
      <c r="BT401" s="188"/>
      <c r="BU401" s="188"/>
      <c r="BV401" s="188"/>
      <c r="BW401" s="189"/>
      <c r="BX401" s="188"/>
      <c r="BY401" s="188"/>
      <c r="BZ401" s="189"/>
      <c r="CA401" s="189"/>
      <c r="CB401" s="189"/>
    </row>
    <row r="402" spans="18:80" s="45" customFormat="1" x14ac:dyDescent="0.2">
      <c r="R402" s="180"/>
      <c r="T402" s="180"/>
      <c r="V402" s="180"/>
      <c r="W402" s="42"/>
      <c r="X402" s="43"/>
      <c r="Y402" s="43"/>
      <c r="Z402" s="44"/>
      <c r="AB402" s="42"/>
      <c r="AD402" s="181"/>
      <c r="AE402" s="42"/>
      <c r="AF402" s="182"/>
      <c r="AH402" s="42"/>
      <c r="AI402" s="183"/>
      <c r="AJ402" s="184"/>
      <c r="AK402" s="185"/>
      <c r="AL402" s="183"/>
      <c r="AM402" s="183"/>
      <c r="AN402" s="186"/>
      <c r="AO402" s="183"/>
      <c r="AP402" s="183"/>
      <c r="AQ402" s="183"/>
      <c r="AR402" s="183"/>
      <c r="AS402" s="186"/>
      <c r="AT402" s="182"/>
      <c r="AU402" s="182"/>
      <c r="AV402" s="182"/>
      <c r="AW402" s="182"/>
      <c r="AX402" s="182"/>
      <c r="AY402" s="182"/>
      <c r="AZ402" s="182"/>
      <c r="BA402" s="188"/>
      <c r="BB402" s="188"/>
      <c r="BC402" s="188"/>
      <c r="BD402" s="188"/>
      <c r="BE402" s="188"/>
      <c r="BF402" s="188"/>
      <c r="BG402" s="188"/>
      <c r="BH402" s="188"/>
      <c r="BI402" s="188"/>
      <c r="BJ402" s="188"/>
      <c r="BK402" s="188"/>
      <c r="BL402" s="188"/>
      <c r="BM402" s="188"/>
      <c r="BN402" s="188"/>
      <c r="BO402" s="188"/>
      <c r="BP402" s="189"/>
      <c r="BQ402" s="189"/>
      <c r="BR402" s="189"/>
      <c r="BS402" s="188"/>
      <c r="BT402" s="188"/>
      <c r="BU402" s="188"/>
      <c r="BV402" s="188"/>
      <c r="BW402" s="189"/>
      <c r="BX402" s="188"/>
      <c r="BY402" s="188"/>
      <c r="BZ402" s="189"/>
      <c r="CA402" s="189"/>
      <c r="CB402" s="189"/>
    </row>
    <row r="403" spans="18:80" s="45" customFormat="1" x14ac:dyDescent="0.2">
      <c r="R403" s="180"/>
      <c r="T403" s="180"/>
      <c r="V403" s="180"/>
      <c r="W403" s="42"/>
      <c r="X403" s="43"/>
      <c r="Y403" s="43"/>
      <c r="Z403" s="44"/>
      <c r="AB403" s="42"/>
      <c r="AD403" s="181"/>
      <c r="AE403" s="42"/>
      <c r="AF403" s="182"/>
      <c r="AH403" s="42"/>
      <c r="AI403" s="183"/>
      <c r="AJ403" s="184"/>
      <c r="AK403" s="185"/>
      <c r="AL403" s="183"/>
      <c r="AM403" s="183"/>
      <c r="AN403" s="186"/>
      <c r="AO403" s="183"/>
      <c r="AP403" s="183"/>
      <c r="AQ403" s="183"/>
      <c r="AR403" s="183"/>
      <c r="AS403" s="186"/>
      <c r="AT403" s="182"/>
      <c r="AU403" s="182"/>
      <c r="AV403" s="182"/>
      <c r="AW403" s="182"/>
      <c r="AX403" s="182"/>
      <c r="AY403" s="182"/>
      <c r="AZ403" s="182"/>
      <c r="BA403" s="188"/>
      <c r="BB403" s="188"/>
      <c r="BC403" s="188"/>
      <c r="BD403" s="188"/>
      <c r="BE403" s="188"/>
      <c r="BF403" s="188"/>
      <c r="BG403" s="188"/>
      <c r="BH403" s="188"/>
      <c r="BI403" s="188"/>
      <c r="BJ403" s="188"/>
      <c r="BK403" s="188"/>
      <c r="BL403" s="188"/>
      <c r="BM403" s="188"/>
      <c r="BN403" s="188"/>
      <c r="BO403" s="188"/>
      <c r="BP403" s="189"/>
      <c r="BQ403" s="189"/>
      <c r="BR403" s="189"/>
      <c r="BS403" s="188"/>
      <c r="BT403" s="188"/>
      <c r="BU403" s="188"/>
      <c r="BV403" s="188"/>
      <c r="BW403" s="189"/>
      <c r="BX403" s="188"/>
      <c r="BY403" s="188"/>
      <c r="BZ403" s="189"/>
      <c r="CA403" s="189"/>
      <c r="CB403" s="189"/>
    </row>
    <row r="404" spans="18:80" s="45" customFormat="1" x14ac:dyDescent="0.2">
      <c r="R404" s="180"/>
      <c r="T404" s="180"/>
      <c r="V404" s="180"/>
      <c r="W404" s="42"/>
      <c r="X404" s="43"/>
      <c r="Y404" s="43"/>
      <c r="Z404" s="44"/>
      <c r="AB404" s="42"/>
      <c r="AD404" s="181"/>
      <c r="AE404" s="42"/>
      <c r="AF404" s="182"/>
      <c r="AH404" s="42"/>
      <c r="AI404" s="183"/>
      <c r="AJ404" s="184"/>
      <c r="AK404" s="185"/>
      <c r="AL404" s="183"/>
      <c r="AM404" s="183"/>
      <c r="AN404" s="186"/>
      <c r="AO404" s="183"/>
      <c r="AP404" s="183"/>
      <c r="AQ404" s="183"/>
      <c r="AR404" s="183"/>
      <c r="AS404" s="186"/>
      <c r="AT404" s="182"/>
      <c r="AU404" s="182"/>
      <c r="AV404" s="182"/>
      <c r="AW404" s="182"/>
      <c r="AX404" s="182"/>
      <c r="AY404" s="182"/>
      <c r="AZ404" s="182"/>
      <c r="BA404" s="188"/>
      <c r="BB404" s="188"/>
      <c r="BC404" s="188"/>
      <c r="BD404" s="188"/>
      <c r="BE404" s="188"/>
      <c r="BF404" s="188"/>
      <c r="BG404" s="188"/>
      <c r="BH404" s="188"/>
      <c r="BI404" s="188"/>
      <c r="BJ404" s="188"/>
      <c r="BK404" s="188"/>
      <c r="BL404" s="188"/>
      <c r="BM404" s="188"/>
      <c r="BN404" s="188"/>
      <c r="BO404" s="188"/>
      <c r="BP404" s="189"/>
      <c r="BQ404" s="189"/>
      <c r="BR404" s="189"/>
      <c r="BS404" s="188"/>
      <c r="BT404" s="188"/>
      <c r="BU404" s="188"/>
      <c r="BV404" s="188"/>
      <c r="BW404" s="189"/>
      <c r="BX404" s="188"/>
      <c r="BY404" s="188"/>
      <c r="BZ404" s="189"/>
      <c r="CA404" s="189"/>
      <c r="CB404" s="189"/>
    </row>
    <row r="405" spans="18:80" s="45" customFormat="1" x14ac:dyDescent="0.2">
      <c r="R405" s="180"/>
      <c r="T405" s="180"/>
      <c r="V405" s="180"/>
      <c r="W405" s="42"/>
      <c r="X405" s="43"/>
      <c r="Y405" s="43"/>
      <c r="Z405" s="44"/>
      <c r="AB405" s="42"/>
      <c r="AD405" s="181"/>
      <c r="AE405" s="42"/>
      <c r="AF405" s="182"/>
      <c r="AH405" s="42"/>
      <c r="AI405" s="183"/>
      <c r="AJ405" s="184"/>
      <c r="AK405" s="185"/>
      <c r="AL405" s="183"/>
      <c r="AM405" s="183"/>
      <c r="AN405" s="186"/>
      <c r="AO405" s="183"/>
      <c r="AP405" s="183"/>
      <c r="AQ405" s="183"/>
      <c r="AR405" s="183"/>
      <c r="AS405" s="186"/>
      <c r="AT405" s="182"/>
      <c r="AU405" s="182"/>
      <c r="AV405" s="182"/>
      <c r="AW405" s="182"/>
      <c r="AX405" s="182"/>
      <c r="AY405" s="182"/>
      <c r="AZ405" s="182"/>
      <c r="BA405" s="188"/>
      <c r="BB405" s="188"/>
      <c r="BC405" s="188"/>
      <c r="BD405" s="188"/>
      <c r="BE405" s="188"/>
      <c r="BF405" s="188"/>
      <c r="BG405" s="188"/>
      <c r="BH405" s="188"/>
      <c r="BI405" s="188"/>
      <c r="BJ405" s="188"/>
      <c r="BK405" s="188"/>
      <c r="BL405" s="188"/>
      <c r="BM405" s="188"/>
      <c r="BN405" s="188"/>
      <c r="BO405" s="188"/>
      <c r="BP405" s="189"/>
      <c r="BQ405" s="189"/>
      <c r="BR405" s="189"/>
      <c r="BS405" s="188"/>
      <c r="BT405" s="188"/>
      <c r="BU405" s="188"/>
      <c r="BV405" s="188"/>
      <c r="BW405" s="189"/>
      <c r="BX405" s="188"/>
      <c r="BY405" s="188"/>
      <c r="BZ405" s="189"/>
      <c r="CA405" s="189"/>
      <c r="CB405" s="189"/>
    </row>
    <row r="406" spans="18:80" s="45" customFormat="1" x14ac:dyDescent="0.2">
      <c r="R406" s="180"/>
      <c r="T406" s="180"/>
      <c r="V406" s="180"/>
      <c r="W406" s="42"/>
      <c r="X406" s="43"/>
      <c r="Y406" s="43"/>
      <c r="Z406" s="44"/>
      <c r="AB406" s="42"/>
      <c r="AD406" s="181"/>
      <c r="AE406" s="42"/>
      <c r="AF406" s="182"/>
      <c r="AH406" s="42"/>
      <c r="AI406" s="183"/>
      <c r="AJ406" s="184"/>
      <c r="AK406" s="185"/>
      <c r="AL406" s="183"/>
      <c r="AM406" s="183"/>
      <c r="AN406" s="186"/>
      <c r="AO406" s="183"/>
      <c r="AP406" s="183"/>
      <c r="AQ406" s="183"/>
      <c r="AR406" s="183"/>
      <c r="AS406" s="186"/>
      <c r="AT406" s="182"/>
      <c r="AU406" s="182"/>
      <c r="AV406" s="182"/>
      <c r="AW406" s="182"/>
      <c r="AX406" s="182"/>
      <c r="AY406" s="182"/>
      <c r="AZ406" s="182"/>
      <c r="BA406" s="188"/>
      <c r="BB406" s="188"/>
      <c r="BC406" s="188"/>
      <c r="BD406" s="188"/>
      <c r="BE406" s="188"/>
      <c r="BF406" s="188"/>
      <c r="BG406" s="188"/>
      <c r="BH406" s="188"/>
      <c r="BI406" s="188"/>
      <c r="BJ406" s="188"/>
      <c r="BK406" s="188"/>
      <c r="BL406" s="188"/>
      <c r="BM406" s="188"/>
      <c r="BN406" s="188"/>
      <c r="BO406" s="188"/>
      <c r="BP406" s="189"/>
      <c r="BQ406" s="189"/>
      <c r="BR406" s="189"/>
      <c r="BS406" s="188"/>
      <c r="BT406" s="188"/>
      <c r="BU406" s="188"/>
      <c r="BV406" s="188"/>
      <c r="BW406" s="189"/>
      <c r="BX406" s="188"/>
      <c r="BY406" s="188"/>
      <c r="BZ406" s="189"/>
      <c r="CA406" s="189"/>
      <c r="CB406" s="189"/>
    </row>
    <row r="407" spans="18:80" s="45" customFormat="1" x14ac:dyDescent="0.2">
      <c r="R407" s="180"/>
      <c r="T407" s="180"/>
      <c r="V407" s="180"/>
      <c r="W407" s="42"/>
      <c r="X407" s="43"/>
      <c r="Y407" s="43"/>
      <c r="Z407" s="44"/>
      <c r="AB407" s="42"/>
      <c r="AD407" s="181"/>
      <c r="AE407" s="42"/>
      <c r="AF407" s="182"/>
      <c r="AH407" s="42"/>
      <c r="AI407" s="183"/>
      <c r="AJ407" s="184"/>
      <c r="AK407" s="185"/>
      <c r="AL407" s="183"/>
      <c r="AM407" s="183"/>
      <c r="AN407" s="186"/>
      <c r="AO407" s="183"/>
      <c r="AP407" s="183"/>
      <c r="AQ407" s="183"/>
      <c r="AR407" s="183"/>
      <c r="AS407" s="186"/>
      <c r="AT407" s="182"/>
      <c r="AU407" s="182"/>
      <c r="AV407" s="182"/>
      <c r="AW407" s="182"/>
      <c r="AX407" s="182"/>
      <c r="AY407" s="182"/>
      <c r="AZ407" s="182"/>
      <c r="BA407" s="188"/>
      <c r="BB407" s="188"/>
      <c r="BC407" s="188"/>
      <c r="BD407" s="188"/>
      <c r="BE407" s="188"/>
      <c r="BF407" s="188"/>
      <c r="BG407" s="188"/>
      <c r="BH407" s="188"/>
      <c r="BI407" s="188"/>
      <c r="BJ407" s="188"/>
      <c r="BK407" s="188"/>
      <c r="BL407" s="188"/>
      <c r="BM407" s="188"/>
      <c r="BN407" s="188"/>
      <c r="BO407" s="188"/>
      <c r="BP407" s="189"/>
      <c r="BQ407" s="189"/>
      <c r="BR407" s="189"/>
      <c r="BS407" s="188"/>
      <c r="BT407" s="188"/>
      <c r="BU407" s="188"/>
      <c r="BV407" s="188"/>
      <c r="BW407" s="189"/>
      <c r="BX407" s="188"/>
      <c r="BY407" s="188"/>
      <c r="BZ407" s="189"/>
      <c r="CA407" s="189"/>
      <c r="CB407" s="189"/>
    </row>
    <row r="408" spans="18:80" s="45" customFormat="1" x14ac:dyDescent="0.2">
      <c r="R408" s="180"/>
      <c r="T408" s="180"/>
      <c r="V408" s="180"/>
      <c r="W408" s="42"/>
      <c r="X408" s="43"/>
      <c r="Y408" s="43"/>
      <c r="Z408" s="44"/>
      <c r="AB408" s="42"/>
      <c r="AD408" s="181"/>
      <c r="AE408" s="42"/>
      <c r="AF408" s="182"/>
      <c r="AH408" s="42"/>
      <c r="AI408" s="183"/>
      <c r="AJ408" s="184"/>
      <c r="AK408" s="185"/>
      <c r="AL408" s="183"/>
      <c r="AM408" s="183"/>
      <c r="AN408" s="186"/>
      <c r="AO408" s="183"/>
      <c r="AP408" s="183"/>
      <c r="AQ408" s="183"/>
      <c r="AR408" s="183"/>
      <c r="AS408" s="186"/>
      <c r="AT408" s="182"/>
      <c r="AU408" s="182"/>
      <c r="AV408" s="182"/>
      <c r="AW408" s="182"/>
      <c r="AX408" s="182"/>
      <c r="AY408" s="182"/>
      <c r="AZ408" s="182"/>
      <c r="BA408" s="188"/>
      <c r="BB408" s="188"/>
      <c r="BC408" s="188"/>
      <c r="BD408" s="188"/>
      <c r="BE408" s="188"/>
      <c r="BF408" s="188"/>
      <c r="BG408" s="188"/>
      <c r="BH408" s="188"/>
      <c r="BI408" s="188"/>
      <c r="BJ408" s="188"/>
      <c r="BK408" s="188"/>
      <c r="BL408" s="188"/>
      <c r="BM408" s="188"/>
      <c r="BN408" s="188"/>
      <c r="BO408" s="188"/>
      <c r="BP408" s="189"/>
      <c r="BQ408" s="189"/>
      <c r="BR408" s="189"/>
      <c r="BS408" s="188"/>
      <c r="BT408" s="188"/>
      <c r="BU408" s="188"/>
      <c r="BV408" s="188"/>
      <c r="BW408" s="189"/>
      <c r="BX408" s="188"/>
      <c r="BY408" s="188"/>
      <c r="BZ408" s="189"/>
      <c r="CA408" s="189"/>
      <c r="CB408" s="189"/>
    </row>
    <row r="409" spans="18:80" s="45" customFormat="1" x14ac:dyDescent="0.2">
      <c r="R409" s="180"/>
      <c r="T409" s="180"/>
      <c r="V409" s="180"/>
      <c r="W409" s="42"/>
      <c r="X409" s="43"/>
      <c r="Y409" s="43"/>
      <c r="Z409" s="44"/>
      <c r="AB409" s="42"/>
      <c r="AD409" s="181"/>
      <c r="AE409" s="42"/>
      <c r="AF409" s="182"/>
      <c r="AH409" s="42"/>
      <c r="AI409" s="183"/>
      <c r="AJ409" s="184"/>
      <c r="AK409" s="185"/>
      <c r="AL409" s="183"/>
      <c r="AM409" s="183"/>
      <c r="AN409" s="186"/>
      <c r="AO409" s="183"/>
      <c r="AP409" s="183"/>
      <c r="AQ409" s="183"/>
      <c r="AR409" s="183"/>
      <c r="AS409" s="186"/>
      <c r="AT409" s="182"/>
      <c r="AU409" s="182"/>
      <c r="AV409" s="182"/>
      <c r="AW409" s="182"/>
      <c r="AX409" s="182"/>
      <c r="AY409" s="182"/>
      <c r="AZ409" s="182"/>
      <c r="BA409" s="188"/>
      <c r="BB409" s="188"/>
      <c r="BC409" s="188"/>
      <c r="BD409" s="188"/>
      <c r="BE409" s="188"/>
      <c r="BF409" s="188"/>
      <c r="BG409" s="188"/>
      <c r="BH409" s="188"/>
      <c r="BI409" s="188"/>
      <c r="BJ409" s="188"/>
      <c r="BK409" s="188"/>
      <c r="BL409" s="188"/>
      <c r="BM409" s="188"/>
      <c r="BN409" s="188"/>
      <c r="BO409" s="188"/>
      <c r="BP409" s="189"/>
      <c r="BQ409" s="189"/>
      <c r="BR409" s="189"/>
      <c r="BS409" s="188"/>
      <c r="BT409" s="188"/>
      <c r="BU409" s="188"/>
      <c r="BV409" s="188"/>
      <c r="BW409" s="189"/>
      <c r="BX409" s="188"/>
      <c r="BY409" s="188"/>
      <c r="BZ409" s="189"/>
      <c r="CA409" s="189"/>
      <c r="CB409" s="189"/>
    </row>
    <row r="410" spans="18:80" s="45" customFormat="1" x14ac:dyDescent="0.2">
      <c r="R410" s="180"/>
      <c r="T410" s="180"/>
      <c r="V410" s="180"/>
      <c r="W410" s="42"/>
      <c r="X410" s="43"/>
      <c r="Y410" s="43"/>
      <c r="Z410" s="44"/>
      <c r="AB410" s="42"/>
      <c r="AD410" s="181"/>
      <c r="AE410" s="42"/>
      <c r="AF410" s="182"/>
      <c r="AH410" s="42"/>
      <c r="AI410" s="183"/>
      <c r="AJ410" s="184"/>
      <c r="AK410" s="185"/>
      <c r="AL410" s="183"/>
      <c r="AM410" s="183"/>
      <c r="AN410" s="186"/>
      <c r="AO410" s="183"/>
      <c r="AP410" s="183"/>
      <c r="AQ410" s="183"/>
      <c r="AR410" s="183"/>
      <c r="AS410" s="186"/>
      <c r="AT410" s="182"/>
      <c r="AU410" s="182"/>
      <c r="AV410" s="182"/>
      <c r="AW410" s="182"/>
      <c r="AX410" s="182"/>
      <c r="AY410" s="182"/>
      <c r="AZ410" s="182"/>
      <c r="BA410" s="188"/>
      <c r="BB410" s="188"/>
      <c r="BC410" s="188"/>
      <c r="BD410" s="188"/>
      <c r="BE410" s="188"/>
      <c r="BF410" s="188"/>
      <c r="BG410" s="188"/>
      <c r="BH410" s="188"/>
      <c r="BI410" s="188"/>
      <c r="BJ410" s="188"/>
      <c r="BK410" s="188"/>
      <c r="BL410" s="188"/>
      <c r="BM410" s="188"/>
      <c r="BN410" s="188"/>
      <c r="BO410" s="188"/>
      <c r="BP410" s="189"/>
      <c r="BQ410" s="189"/>
      <c r="BR410" s="189"/>
      <c r="BS410" s="188"/>
      <c r="BT410" s="188"/>
      <c r="BU410" s="188"/>
      <c r="BV410" s="188"/>
      <c r="BW410" s="189"/>
      <c r="BX410" s="188"/>
      <c r="BY410" s="188"/>
      <c r="BZ410" s="189"/>
      <c r="CA410" s="189"/>
      <c r="CB410" s="189"/>
    </row>
    <row r="411" spans="18:80" s="45" customFormat="1" x14ac:dyDescent="0.2">
      <c r="R411" s="180"/>
      <c r="T411" s="180"/>
      <c r="V411" s="180"/>
      <c r="W411" s="42"/>
      <c r="X411" s="43"/>
      <c r="Y411" s="43"/>
      <c r="Z411" s="44"/>
      <c r="AB411" s="42"/>
      <c r="AD411" s="181"/>
      <c r="AE411" s="42"/>
      <c r="AF411" s="182"/>
      <c r="AH411" s="42"/>
      <c r="AI411" s="183"/>
      <c r="AJ411" s="184"/>
      <c r="AK411" s="185"/>
      <c r="AL411" s="183"/>
      <c r="AM411" s="183"/>
      <c r="AN411" s="186"/>
      <c r="AO411" s="183"/>
      <c r="AP411" s="183"/>
      <c r="AQ411" s="183"/>
      <c r="AR411" s="183"/>
      <c r="AS411" s="186"/>
      <c r="AT411" s="182"/>
      <c r="AU411" s="182"/>
      <c r="AV411" s="182"/>
      <c r="AW411" s="182"/>
      <c r="AX411" s="182"/>
      <c r="AY411" s="182"/>
      <c r="AZ411" s="182"/>
      <c r="BA411" s="188"/>
      <c r="BB411" s="188"/>
      <c r="BC411" s="188"/>
      <c r="BD411" s="188"/>
      <c r="BE411" s="188"/>
      <c r="BF411" s="188"/>
      <c r="BG411" s="188"/>
      <c r="BH411" s="188"/>
      <c r="BI411" s="188"/>
      <c r="BJ411" s="188"/>
      <c r="BK411" s="188"/>
      <c r="BL411" s="188"/>
      <c r="BM411" s="188"/>
      <c r="BN411" s="188"/>
      <c r="BO411" s="188"/>
      <c r="BP411" s="189"/>
      <c r="BQ411" s="189"/>
      <c r="BR411" s="189"/>
      <c r="BS411" s="188"/>
      <c r="BT411" s="188"/>
      <c r="BU411" s="188"/>
      <c r="BV411" s="188"/>
      <c r="BW411" s="189"/>
      <c r="BX411" s="188"/>
      <c r="BY411" s="188"/>
      <c r="BZ411" s="189"/>
      <c r="CA411" s="189"/>
      <c r="CB411" s="189"/>
    </row>
    <row r="412" spans="18:80" s="45" customFormat="1" x14ac:dyDescent="0.2">
      <c r="R412" s="180"/>
      <c r="T412" s="180"/>
      <c r="V412" s="180"/>
      <c r="W412" s="42"/>
      <c r="X412" s="43"/>
      <c r="Y412" s="43"/>
      <c r="Z412" s="44"/>
      <c r="AB412" s="42"/>
      <c r="AD412" s="181"/>
      <c r="AE412" s="42"/>
      <c r="AF412" s="182"/>
      <c r="AH412" s="42"/>
      <c r="AI412" s="183"/>
      <c r="AJ412" s="184"/>
      <c r="AK412" s="185"/>
      <c r="AL412" s="183"/>
      <c r="AM412" s="183"/>
      <c r="AN412" s="186"/>
      <c r="AO412" s="183"/>
      <c r="AP412" s="183"/>
      <c r="AQ412" s="183"/>
      <c r="AR412" s="183"/>
      <c r="AS412" s="186"/>
      <c r="AT412" s="182"/>
      <c r="AU412" s="182"/>
      <c r="AV412" s="182"/>
      <c r="AW412" s="182"/>
      <c r="AX412" s="182"/>
      <c r="AY412" s="182"/>
      <c r="AZ412" s="182"/>
      <c r="BA412" s="188"/>
      <c r="BB412" s="188"/>
      <c r="BC412" s="188"/>
      <c r="BD412" s="188"/>
      <c r="BE412" s="188"/>
      <c r="BF412" s="188"/>
      <c r="BG412" s="188"/>
      <c r="BH412" s="188"/>
      <c r="BI412" s="188"/>
      <c r="BJ412" s="188"/>
      <c r="BK412" s="188"/>
      <c r="BL412" s="188"/>
      <c r="BM412" s="188"/>
      <c r="BN412" s="188"/>
      <c r="BO412" s="188"/>
      <c r="BP412" s="189"/>
      <c r="BQ412" s="189"/>
      <c r="BR412" s="189"/>
      <c r="BS412" s="188"/>
      <c r="BT412" s="188"/>
      <c r="BU412" s="188"/>
      <c r="BV412" s="188"/>
      <c r="BW412" s="189"/>
      <c r="BX412" s="188"/>
      <c r="BY412" s="188"/>
      <c r="BZ412" s="189"/>
      <c r="CA412" s="189"/>
      <c r="CB412" s="189"/>
    </row>
    <row r="413" spans="18:80" s="45" customFormat="1" x14ac:dyDescent="0.2">
      <c r="R413" s="180"/>
      <c r="T413" s="180"/>
      <c r="V413" s="180"/>
      <c r="W413" s="42"/>
      <c r="X413" s="43"/>
      <c r="Y413" s="43"/>
      <c r="Z413" s="44"/>
      <c r="AB413" s="42"/>
      <c r="AD413" s="181"/>
      <c r="AE413" s="42"/>
      <c r="AF413" s="182"/>
      <c r="AH413" s="42"/>
      <c r="AI413" s="183"/>
      <c r="AJ413" s="184"/>
      <c r="AK413" s="185"/>
      <c r="AL413" s="183"/>
      <c r="AM413" s="183"/>
      <c r="AN413" s="186"/>
      <c r="AO413" s="183"/>
      <c r="AP413" s="183"/>
      <c r="AQ413" s="183"/>
      <c r="AR413" s="183"/>
      <c r="AS413" s="186"/>
      <c r="AT413" s="182"/>
      <c r="AU413" s="182"/>
      <c r="AV413" s="182"/>
      <c r="AW413" s="182"/>
      <c r="AX413" s="182"/>
      <c r="AY413" s="182"/>
      <c r="AZ413" s="182"/>
      <c r="BA413" s="188"/>
      <c r="BB413" s="188"/>
      <c r="BC413" s="188"/>
      <c r="BD413" s="188"/>
      <c r="BE413" s="188"/>
      <c r="BF413" s="188"/>
      <c r="BG413" s="188"/>
      <c r="BH413" s="188"/>
      <c r="BI413" s="188"/>
      <c r="BJ413" s="188"/>
      <c r="BK413" s="188"/>
      <c r="BL413" s="188"/>
      <c r="BM413" s="188"/>
      <c r="BN413" s="188"/>
      <c r="BO413" s="188"/>
      <c r="BP413" s="189"/>
      <c r="BQ413" s="189"/>
      <c r="BR413" s="189"/>
      <c r="BS413" s="188"/>
      <c r="BT413" s="188"/>
      <c r="BU413" s="188"/>
      <c r="BV413" s="188"/>
      <c r="BW413" s="189"/>
      <c r="BX413" s="188"/>
      <c r="BY413" s="188"/>
      <c r="BZ413" s="189"/>
      <c r="CA413" s="189"/>
      <c r="CB413" s="189"/>
    </row>
    <row r="414" spans="18:80" s="45" customFormat="1" x14ac:dyDescent="0.2">
      <c r="R414" s="180"/>
      <c r="T414" s="180"/>
      <c r="V414" s="180"/>
      <c r="W414" s="42"/>
      <c r="X414" s="43"/>
      <c r="Y414" s="43"/>
      <c r="Z414" s="44"/>
      <c r="AB414" s="42"/>
      <c r="AD414" s="181"/>
      <c r="AE414" s="42"/>
      <c r="AF414" s="182"/>
      <c r="AH414" s="42"/>
      <c r="AI414" s="183"/>
      <c r="AJ414" s="184"/>
      <c r="AK414" s="185"/>
      <c r="AL414" s="183"/>
      <c r="AM414" s="183"/>
      <c r="AN414" s="186"/>
      <c r="AO414" s="183"/>
      <c r="AP414" s="183"/>
      <c r="AQ414" s="183"/>
      <c r="AR414" s="183"/>
      <c r="AS414" s="186"/>
      <c r="AT414" s="182"/>
      <c r="AU414" s="182"/>
      <c r="AV414" s="182"/>
      <c r="AW414" s="182"/>
      <c r="AX414" s="182"/>
      <c r="AY414" s="182"/>
      <c r="AZ414" s="182"/>
      <c r="BA414" s="188"/>
      <c r="BB414" s="188"/>
      <c r="BC414" s="188"/>
      <c r="BD414" s="188"/>
      <c r="BE414" s="188"/>
      <c r="BF414" s="188"/>
      <c r="BG414" s="188"/>
      <c r="BH414" s="188"/>
      <c r="BI414" s="188"/>
      <c r="BJ414" s="188"/>
      <c r="BK414" s="188"/>
      <c r="BL414" s="188"/>
      <c r="BM414" s="188"/>
      <c r="BN414" s="188"/>
      <c r="BO414" s="188"/>
      <c r="BP414" s="189"/>
      <c r="BQ414" s="189"/>
      <c r="BR414" s="189"/>
      <c r="BS414" s="188"/>
      <c r="BT414" s="188"/>
      <c r="BU414" s="188"/>
      <c r="BV414" s="188"/>
      <c r="BW414" s="189"/>
      <c r="BX414" s="188"/>
      <c r="BY414" s="188"/>
      <c r="BZ414" s="189"/>
      <c r="CA414" s="189"/>
      <c r="CB414" s="189"/>
    </row>
    <row r="415" spans="18:80" s="45" customFormat="1" x14ac:dyDescent="0.2">
      <c r="R415" s="180"/>
      <c r="T415" s="180"/>
      <c r="V415" s="180"/>
      <c r="W415" s="42"/>
      <c r="X415" s="43"/>
      <c r="Y415" s="43"/>
      <c r="Z415" s="44"/>
      <c r="AB415" s="42"/>
      <c r="AD415" s="181"/>
      <c r="AE415" s="42"/>
      <c r="AF415" s="182"/>
      <c r="AH415" s="42"/>
      <c r="AI415" s="183"/>
      <c r="AJ415" s="184"/>
      <c r="AK415" s="185"/>
      <c r="AL415" s="183"/>
      <c r="AM415" s="183"/>
      <c r="AN415" s="186"/>
      <c r="AO415" s="183"/>
      <c r="AP415" s="183"/>
      <c r="AQ415" s="183"/>
      <c r="AR415" s="183"/>
      <c r="AS415" s="186"/>
      <c r="AT415" s="182"/>
      <c r="AU415" s="182"/>
      <c r="AV415" s="182"/>
      <c r="AW415" s="182"/>
      <c r="AX415" s="182"/>
      <c r="AY415" s="182"/>
      <c r="AZ415" s="182"/>
      <c r="BA415" s="188"/>
      <c r="BB415" s="188"/>
      <c r="BC415" s="188"/>
      <c r="BD415" s="188"/>
      <c r="BE415" s="188"/>
      <c r="BF415" s="188"/>
      <c r="BG415" s="188"/>
      <c r="BH415" s="188"/>
      <c r="BI415" s="188"/>
      <c r="BJ415" s="188"/>
      <c r="BK415" s="188"/>
      <c r="BL415" s="188"/>
      <c r="BM415" s="188"/>
      <c r="BN415" s="188"/>
      <c r="BO415" s="188"/>
      <c r="BP415" s="189"/>
      <c r="BQ415" s="189"/>
      <c r="BR415" s="189"/>
      <c r="BS415" s="188"/>
      <c r="BT415" s="188"/>
      <c r="BU415" s="188"/>
      <c r="BV415" s="188"/>
      <c r="BW415" s="189"/>
      <c r="BX415" s="188"/>
      <c r="BY415" s="188"/>
      <c r="BZ415" s="189"/>
      <c r="CA415" s="189"/>
      <c r="CB415" s="189"/>
    </row>
    <row r="416" spans="18:80" s="45" customFormat="1" x14ac:dyDescent="0.2">
      <c r="R416" s="180"/>
      <c r="T416" s="180"/>
      <c r="V416" s="180"/>
      <c r="W416" s="42"/>
      <c r="X416" s="43"/>
      <c r="Y416" s="43"/>
      <c r="Z416" s="44"/>
      <c r="AB416" s="42"/>
      <c r="AD416" s="181"/>
      <c r="AE416" s="42"/>
      <c r="AF416" s="182"/>
      <c r="AH416" s="42"/>
      <c r="AI416" s="183"/>
      <c r="AJ416" s="184"/>
      <c r="AK416" s="185"/>
      <c r="AL416" s="183"/>
      <c r="AM416" s="183"/>
      <c r="AN416" s="186"/>
      <c r="AO416" s="183"/>
      <c r="AP416" s="183"/>
      <c r="AQ416" s="183"/>
      <c r="AR416" s="183"/>
      <c r="AS416" s="186"/>
      <c r="AT416" s="182"/>
      <c r="AU416" s="182"/>
      <c r="AV416" s="182"/>
      <c r="AW416" s="182"/>
      <c r="AX416" s="182"/>
      <c r="AY416" s="182"/>
      <c r="AZ416" s="182"/>
      <c r="BA416" s="188"/>
      <c r="BB416" s="188"/>
      <c r="BC416" s="188"/>
      <c r="BD416" s="188"/>
      <c r="BE416" s="188"/>
      <c r="BF416" s="188"/>
      <c r="BG416" s="188"/>
      <c r="BH416" s="188"/>
      <c r="BI416" s="188"/>
      <c r="BJ416" s="188"/>
      <c r="BK416" s="188"/>
      <c r="BL416" s="188"/>
      <c r="BM416" s="188"/>
      <c r="BN416" s="188"/>
      <c r="BO416" s="188"/>
      <c r="BP416" s="189"/>
      <c r="BQ416" s="189"/>
      <c r="BR416" s="189"/>
      <c r="BS416" s="188"/>
      <c r="BT416" s="188"/>
      <c r="BU416" s="188"/>
      <c r="BV416" s="188"/>
      <c r="BW416" s="189"/>
      <c r="BX416" s="188"/>
      <c r="BY416" s="188"/>
      <c r="BZ416" s="189"/>
      <c r="CA416" s="189"/>
      <c r="CB416" s="189"/>
    </row>
    <row r="417" spans="18:80" s="45" customFormat="1" x14ac:dyDescent="0.2">
      <c r="R417" s="180"/>
      <c r="T417" s="180"/>
      <c r="V417" s="180"/>
      <c r="W417" s="42"/>
      <c r="X417" s="43"/>
      <c r="Y417" s="43"/>
      <c r="Z417" s="44"/>
      <c r="AB417" s="42"/>
      <c r="AD417" s="181"/>
      <c r="AE417" s="42"/>
      <c r="AF417" s="182"/>
      <c r="AH417" s="42"/>
      <c r="AI417" s="183"/>
      <c r="AJ417" s="184"/>
      <c r="AK417" s="185"/>
      <c r="AL417" s="183"/>
      <c r="AM417" s="183"/>
      <c r="AN417" s="186"/>
      <c r="AO417" s="183"/>
      <c r="AP417" s="183"/>
      <c r="AQ417" s="183"/>
      <c r="AR417" s="183"/>
      <c r="AS417" s="186"/>
      <c r="AT417" s="182"/>
      <c r="AU417" s="182"/>
      <c r="AV417" s="182"/>
      <c r="AW417" s="182"/>
      <c r="AX417" s="182"/>
      <c r="AY417" s="182"/>
      <c r="AZ417" s="182"/>
      <c r="BA417" s="188"/>
      <c r="BB417" s="188"/>
      <c r="BC417" s="188"/>
      <c r="BD417" s="188"/>
      <c r="BE417" s="188"/>
      <c r="BF417" s="188"/>
      <c r="BG417" s="188"/>
      <c r="BH417" s="188"/>
      <c r="BI417" s="188"/>
      <c r="BJ417" s="188"/>
      <c r="BK417" s="188"/>
      <c r="BL417" s="188"/>
      <c r="BM417" s="188"/>
      <c r="BN417" s="188"/>
      <c r="BO417" s="188"/>
      <c r="BP417" s="189"/>
      <c r="BQ417" s="189"/>
      <c r="BR417" s="189"/>
      <c r="BS417" s="188"/>
      <c r="BT417" s="188"/>
      <c r="BU417" s="188"/>
      <c r="BV417" s="188"/>
      <c r="BW417" s="189"/>
      <c r="BX417" s="188"/>
      <c r="BY417" s="188"/>
      <c r="BZ417" s="189"/>
      <c r="CA417" s="189"/>
      <c r="CB417" s="189"/>
    </row>
    <row r="418" spans="18:80" s="45" customFormat="1" x14ac:dyDescent="0.2">
      <c r="R418" s="180"/>
      <c r="T418" s="180"/>
      <c r="V418" s="180"/>
      <c r="W418" s="42"/>
      <c r="X418" s="43"/>
      <c r="Y418" s="43"/>
      <c r="Z418" s="44"/>
      <c r="AB418" s="42"/>
      <c r="AD418" s="181"/>
      <c r="AE418" s="42"/>
      <c r="AF418" s="182"/>
      <c r="AH418" s="42"/>
      <c r="AI418" s="183"/>
      <c r="AJ418" s="184"/>
      <c r="AK418" s="185"/>
      <c r="AL418" s="183"/>
      <c r="AM418" s="183"/>
      <c r="AN418" s="186"/>
      <c r="AO418" s="183"/>
      <c r="AP418" s="183"/>
      <c r="AQ418" s="183"/>
      <c r="AR418" s="183"/>
      <c r="AS418" s="186"/>
      <c r="AT418" s="182"/>
      <c r="AU418" s="182"/>
      <c r="AV418" s="182"/>
      <c r="AW418" s="182"/>
      <c r="AX418" s="182"/>
      <c r="AY418" s="182"/>
      <c r="AZ418" s="182"/>
      <c r="BA418" s="188"/>
      <c r="BB418" s="188"/>
      <c r="BC418" s="188"/>
      <c r="BD418" s="188"/>
      <c r="BE418" s="188"/>
      <c r="BF418" s="188"/>
      <c r="BG418" s="188"/>
      <c r="BH418" s="188"/>
      <c r="BI418" s="188"/>
      <c r="BJ418" s="188"/>
      <c r="BK418" s="188"/>
      <c r="BL418" s="188"/>
      <c r="BM418" s="188"/>
      <c r="BN418" s="188"/>
      <c r="BO418" s="188"/>
      <c r="BP418" s="189"/>
      <c r="BQ418" s="189"/>
      <c r="BR418" s="189"/>
      <c r="BS418" s="188"/>
      <c r="BT418" s="188"/>
      <c r="BU418" s="188"/>
      <c r="BV418" s="188"/>
      <c r="BW418" s="189"/>
      <c r="BX418" s="188"/>
      <c r="BY418" s="188"/>
      <c r="BZ418" s="189"/>
      <c r="CA418" s="189"/>
      <c r="CB418" s="189"/>
    </row>
    <row r="419" spans="18:80" s="45" customFormat="1" x14ac:dyDescent="0.2">
      <c r="R419" s="180"/>
      <c r="T419" s="180"/>
      <c r="V419" s="180"/>
      <c r="W419" s="42"/>
      <c r="X419" s="43"/>
      <c r="Y419" s="43"/>
      <c r="Z419" s="44"/>
      <c r="AB419" s="42"/>
      <c r="AD419" s="181"/>
      <c r="AE419" s="42"/>
      <c r="AF419" s="182"/>
      <c r="AH419" s="42"/>
      <c r="AI419" s="183"/>
      <c r="AJ419" s="184"/>
      <c r="AK419" s="185"/>
      <c r="AL419" s="183"/>
      <c r="AM419" s="183"/>
      <c r="AN419" s="186"/>
      <c r="AO419" s="183"/>
      <c r="AP419" s="183"/>
      <c r="AQ419" s="183"/>
      <c r="AR419" s="183"/>
      <c r="AS419" s="186"/>
      <c r="AT419" s="182"/>
      <c r="AU419" s="182"/>
      <c r="AV419" s="182"/>
      <c r="AW419" s="182"/>
      <c r="AX419" s="182"/>
      <c r="AY419" s="182"/>
      <c r="AZ419" s="182"/>
      <c r="BA419" s="188"/>
      <c r="BB419" s="188"/>
      <c r="BC419" s="188"/>
      <c r="BD419" s="188"/>
      <c r="BE419" s="188"/>
      <c r="BF419" s="188"/>
      <c r="BG419" s="188"/>
      <c r="BH419" s="188"/>
      <c r="BI419" s="188"/>
      <c r="BJ419" s="188"/>
      <c r="BK419" s="188"/>
      <c r="BL419" s="188"/>
      <c r="BM419" s="188"/>
      <c r="BN419" s="188"/>
      <c r="BO419" s="188"/>
      <c r="BP419" s="189"/>
      <c r="BQ419" s="189"/>
      <c r="BR419" s="189"/>
      <c r="BS419" s="188"/>
      <c r="BT419" s="188"/>
      <c r="BU419" s="188"/>
      <c r="BV419" s="188"/>
      <c r="BW419" s="189"/>
      <c r="BX419" s="188"/>
      <c r="BY419" s="188"/>
      <c r="BZ419" s="189"/>
      <c r="CA419" s="189"/>
      <c r="CB419" s="189"/>
    </row>
    <row r="420" spans="18:80" s="45" customFormat="1" x14ac:dyDescent="0.2">
      <c r="R420" s="180"/>
      <c r="T420" s="180"/>
      <c r="V420" s="180"/>
      <c r="W420" s="42"/>
      <c r="X420" s="43"/>
      <c r="Y420" s="43"/>
      <c r="Z420" s="44"/>
      <c r="AB420" s="42"/>
      <c r="AD420" s="181"/>
      <c r="AE420" s="42"/>
      <c r="AF420" s="182"/>
      <c r="AH420" s="42"/>
      <c r="AI420" s="183"/>
      <c r="AJ420" s="184"/>
      <c r="AK420" s="185"/>
      <c r="AL420" s="183"/>
      <c r="AM420" s="183"/>
      <c r="AN420" s="186"/>
      <c r="AO420" s="183"/>
      <c r="AP420" s="183"/>
      <c r="AQ420" s="183"/>
      <c r="AR420" s="183"/>
      <c r="AS420" s="186"/>
      <c r="AT420" s="182"/>
      <c r="AU420" s="182"/>
      <c r="AV420" s="182"/>
      <c r="AW420" s="182"/>
      <c r="AX420" s="182"/>
      <c r="AY420" s="182"/>
      <c r="AZ420" s="182"/>
      <c r="BA420" s="188"/>
      <c r="BB420" s="188"/>
      <c r="BC420" s="188"/>
      <c r="BD420" s="188"/>
      <c r="BE420" s="188"/>
      <c r="BF420" s="188"/>
      <c r="BG420" s="188"/>
      <c r="BH420" s="188"/>
      <c r="BI420" s="188"/>
      <c r="BJ420" s="188"/>
      <c r="BK420" s="188"/>
      <c r="BL420" s="188"/>
      <c r="BM420" s="188"/>
      <c r="BN420" s="188"/>
      <c r="BO420" s="188"/>
      <c r="BP420" s="189"/>
      <c r="BQ420" s="189"/>
      <c r="BR420" s="189"/>
      <c r="BS420" s="188"/>
      <c r="BT420" s="188"/>
      <c r="BU420" s="188"/>
      <c r="BV420" s="188"/>
      <c r="BW420" s="189"/>
      <c r="BX420" s="188"/>
      <c r="BY420" s="188"/>
      <c r="BZ420" s="189"/>
      <c r="CA420" s="189"/>
      <c r="CB420" s="189"/>
    </row>
    <row r="421" spans="18:80" s="45" customFormat="1" x14ac:dyDescent="0.2">
      <c r="R421" s="180"/>
      <c r="T421" s="180"/>
      <c r="V421" s="180"/>
      <c r="W421" s="42"/>
      <c r="X421" s="43"/>
      <c r="Y421" s="43"/>
      <c r="Z421" s="44"/>
      <c r="AB421" s="42"/>
      <c r="AD421" s="181"/>
      <c r="AE421" s="42"/>
      <c r="AF421" s="182"/>
      <c r="AH421" s="42"/>
      <c r="AI421" s="183"/>
      <c r="AJ421" s="184"/>
      <c r="AK421" s="185"/>
      <c r="AL421" s="183"/>
      <c r="AM421" s="183"/>
      <c r="AN421" s="186"/>
      <c r="AO421" s="183"/>
      <c r="AP421" s="183"/>
      <c r="AQ421" s="183"/>
      <c r="AR421" s="183"/>
      <c r="AS421" s="186"/>
      <c r="AT421" s="182"/>
      <c r="AU421" s="182"/>
      <c r="AV421" s="182"/>
      <c r="AW421" s="182"/>
      <c r="AX421" s="182"/>
      <c r="AY421" s="182"/>
      <c r="AZ421" s="182"/>
      <c r="BA421" s="188"/>
      <c r="BB421" s="188"/>
      <c r="BC421" s="188"/>
      <c r="BD421" s="188"/>
      <c r="BE421" s="188"/>
      <c r="BF421" s="188"/>
      <c r="BG421" s="188"/>
      <c r="BH421" s="188"/>
      <c r="BI421" s="188"/>
      <c r="BJ421" s="188"/>
      <c r="BK421" s="188"/>
      <c r="BL421" s="188"/>
      <c r="BM421" s="188"/>
      <c r="BN421" s="188"/>
      <c r="BO421" s="188"/>
      <c r="BP421" s="189"/>
      <c r="BQ421" s="189"/>
      <c r="BR421" s="189"/>
      <c r="BS421" s="188"/>
      <c r="BT421" s="188"/>
      <c r="BU421" s="188"/>
      <c r="BV421" s="188"/>
      <c r="BW421" s="189"/>
      <c r="BX421" s="188"/>
      <c r="BY421" s="188"/>
      <c r="BZ421" s="189"/>
      <c r="CA421" s="189"/>
      <c r="CB421" s="189"/>
    </row>
    <row r="422" spans="18:80" s="45" customFormat="1" x14ac:dyDescent="0.2">
      <c r="R422" s="180"/>
      <c r="T422" s="180"/>
      <c r="V422" s="180"/>
      <c r="W422" s="42"/>
      <c r="X422" s="43"/>
      <c r="Y422" s="43"/>
      <c r="Z422" s="44"/>
      <c r="AB422" s="42"/>
      <c r="AD422" s="181"/>
      <c r="AE422" s="42"/>
      <c r="AF422" s="182"/>
      <c r="AH422" s="42"/>
      <c r="AI422" s="183"/>
      <c r="AJ422" s="184"/>
      <c r="AK422" s="185"/>
      <c r="AL422" s="183"/>
      <c r="AM422" s="183"/>
      <c r="AN422" s="186"/>
      <c r="AO422" s="183"/>
      <c r="AP422" s="183"/>
      <c r="AQ422" s="183"/>
      <c r="AR422" s="183"/>
      <c r="AS422" s="186"/>
      <c r="AT422" s="182"/>
      <c r="AU422" s="182"/>
      <c r="AV422" s="182"/>
      <c r="AW422" s="182"/>
      <c r="AX422" s="182"/>
      <c r="AY422" s="182"/>
      <c r="AZ422" s="182"/>
      <c r="BA422" s="188"/>
      <c r="BB422" s="188"/>
      <c r="BC422" s="188"/>
      <c r="BD422" s="188"/>
      <c r="BE422" s="188"/>
      <c r="BF422" s="188"/>
      <c r="BG422" s="188"/>
      <c r="BH422" s="188"/>
      <c r="BI422" s="188"/>
      <c r="BJ422" s="188"/>
      <c r="BK422" s="188"/>
      <c r="BL422" s="188"/>
      <c r="BM422" s="188"/>
      <c r="BN422" s="188"/>
      <c r="BO422" s="188"/>
      <c r="BP422" s="189"/>
      <c r="BQ422" s="189"/>
      <c r="BR422" s="189"/>
      <c r="BS422" s="188"/>
      <c r="BT422" s="188"/>
      <c r="BU422" s="188"/>
      <c r="BV422" s="188"/>
      <c r="BW422" s="189"/>
      <c r="BX422" s="188"/>
      <c r="BY422" s="188"/>
      <c r="BZ422" s="189"/>
      <c r="CA422" s="189"/>
      <c r="CB422" s="189"/>
    </row>
    <row r="423" spans="18:80" s="45" customFormat="1" x14ac:dyDescent="0.2">
      <c r="R423" s="180"/>
      <c r="T423" s="180"/>
      <c r="V423" s="180"/>
      <c r="W423" s="42"/>
      <c r="X423" s="43"/>
      <c r="Y423" s="43"/>
      <c r="Z423" s="44"/>
      <c r="AB423" s="42"/>
      <c r="AD423" s="181"/>
      <c r="AE423" s="42"/>
      <c r="AF423" s="182"/>
      <c r="AH423" s="42"/>
      <c r="AI423" s="183"/>
      <c r="AJ423" s="184"/>
      <c r="AK423" s="185"/>
      <c r="AL423" s="183"/>
      <c r="AM423" s="183"/>
      <c r="AN423" s="186"/>
      <c r="AO423" s="183"/>
      <c r="AP423" s="183"/>
      <c r="AQ423" s="183"/>
      <c r="AR423" s="183"/>
      <c r="AS423" s="186"/>
      <c r="AT423" s="182"/>
      <c r="AU423" s="182"/>
      <c r="AV423" s="182"/>
      <c r="AW423" s="182"/>
      <c r="AX423" s="182"/>
      <c r="AY423" s="182"/>
      <c r="AZ423" s="182"/>
      <c r="BA423" s="188"/>
      <c r="BB423" s="188"/>
      <c r="BC423" s="188"/>
      <c r="BD423" s="188"/>
      <c r="BE423" s="188"/>
      <c r="BF423" s="188"/>
      <c r="BG423" s="188"/>
      <c r="BH423" s="188"/>
      <c r="BI423" s="188"/>
      <c r="BJ423" s="188"/>
      <c r="BK423" s="188"/>
      <c r="BL423" s="188"/>
      <c r="BM423" s="188"/>
      <c r="BN423" s="188"/>
      <c r="BO423" s="188"/>
      <c r="BP423" s="189"/>
      <c r="BQ423" s="189"/>
      <c r="BR423" s="189"/>
      <c r="BS423" s="188"/>
      <c r="BT423" s="188"/>
      <c r="BU423" s="188"/>
      <c r="BV423" s="188"/>
      <c r="BW423" s="189"/>
      <c r="BX423" s="188"/>
      <c r="BY423" s="188"/>
      <c r="BZ423" s="189"/>
      <c r="CA423" s="189"/>
      <c r="CB423" s="189"/>
    </row>
    <row r="424" spans="18:80" s="45" customFormat="1" x14ac:dyDescent="0.2">
      <c r="R424" s="180"/>
      <c r="T424" s="180"/>
      <c r="V424" s="180"/>
      <c r="W424" s="42"/>
      <c r="X424" s="43"/>
      <c r="Y424" s="43"/>
      <c r="Z424" s="44"/>
      <c r="AB424" s="42"/>
      <c r="AD424" s="181"/>
      <c r="AE424" s="42"/>
      <c r="AF424" s="182"/>
      <c r="AH424" s="42"/>
      <c r="AI424" s="183"/>
      <c r="AJ424" s="184"/>
      <c r="AK424" s="185"/>
      <c r="AL424" s="183"/>
      <c r="AM424" s="183"/>
      <c r="AN424" s="186"/>
      <c r="AO424" s="183"/>
      <c r="AP424" s="183"/>
      <c r="AQ424" s="183"/>
      <c r="AR424" s="183"/>
      <c r="AS424" s="186"/>
      <c r="AT424" s="182"/>
      <c r="AU424" s="182"/>
      <c r="AV424" s="182"/>
      <c r="AW424" s="182"/>
      <c r="AX424" s="182"/>
      <c r="AY424" s="182"/>
      <c r="AZ424" s="182"/>
      <c r="BA424" s="188"/>
      <c r="BB424" s="188"/>
      <c r="BC424" s="188"/>
      <c r="BD424" s="188"/>
      <c r="BE424" s="188"/>
      <c r="BF424" s="188"/>
      <c r="BG424" s="188"/>
      <c r="BH424" s="188"/>
      <c r="BI424" s="188"/>
      <c r="BJ424" s="188"/>
      <c r="BK424" s="188"/>
      <c r="BL424" s="188"/>
      <c r="BM424" s="188"/>
      <c r="BN424" s="188"/>
      <c r="BO424" s="188"/>
      <c r="BP424" s="189"/>
      <c r="BQ424" s="189"/>
      <c r="BR424" s="189"/>
      <c r="BS424" s="188"/>
      <c r="BT424" s="188"/>
      <c r="BU424" s="188"/>
      <c r="BV424" s="188"/>
      <c r="BW424" s="189"/>
      <c r="BX424" s="188"/>
      <c r="BY424" s="188"/>
      <c r="BZ424" s="189"/>
      <c r="CA424" s="189"/>
      <c r="CB424" s="189"/>
    </row>
    <row r="425" spans="18:80" s="45" customFormat="1" x14ac:dyDescent="0.2">
      <c r="R425" s="180"/>
      <c r="T425" s="180"/>
      <c r="V425" s="180"/>
      <c r="W425" s="42"/>
      <c r="X425" s="43"/>
      <c r="Y425" s="43"/>
      <c r="Z425" s="44"/>
      <c r="AB425" s="42"/>
      <c r="AD425" s="181"/>
      <c r="AE425" s="42"/>
      <c r="AF425" s="182"/>
      <c r="AH425" s="42"/>
      <c r="AI425" s="183"/>
      <c r="AJ425" s="184"/>
      <c r="AK425" s="185"/>
      <c r="AL425" s="183"/>
      <c r="AM425" s="183"/>
      <c r="AN425" s="186"/>
      <c r="AO425" s="183"/>
      <c r="AP425" s="183"/>
      <c r="AQ425" s="183"/>
      <c r="AR425" s="183"/>
      <c r="AS425" s="186"/>
      <c r="AT425" s="182"/>
      <c r="AU425" s="182"/>
      <c r="AV425" s="182"/>
      <c r="AW425" s="182"/>
      <c r="AX425" s="182"/>
      <c r="AY425" s="182"/>
      <c r="AZ425" s="182"/>
      <c r="BA425" s="188"/>
      <c r="BB425" s="188"/>
      <c r="BC425" s="188"/>
      <c r="BD425" s="188"/>
      <c r="BE425" s="188"/>
      <c r="BF425" s="188"/>
      <c r="BG425" s="188"/>
      <c r="BH425" s="188"/>
      <c r="BI425" s="188"/>
      <c r="BJ425" s="188"/>
      <c r="BK425" s="188"/>
      <c r="BL425" s="188"/>
      <c r="BM425" s="188"/>
      <c r="BN425" s="188"/>
      <c r="BO425" s="188"/>
      <c r="BP425" s="189"/>
      <c r="BQ425" s="189"/>
      <c r="BR425" s="189"/>
      <c r="BS425" s="188"/>
      <c r="BT425" s="188"/>
      <c r="BU425" s="188"/>
      <c r="BV425" s="188"/>
      <c r="BW425" s="189"/>
      <c r="BX425" s="188"/>
      <c r="BY425" s="188"/>
      <c r="BZ425" s="189"/>
      <c r="CA425" s="189"/>
      <c r="CB425" s="189"/>
    </row>
    <row r="426" spans="18:80" s="45" customFormat="1" x14ac:dyDescent="0.2">
      <c r="R426" s="180"/>
      <c r="T426" s="180"/>
      <c r="V426" s="180"/>
      <c r="W426" s="42"/>
      <c r="X426" s="43"/>
      <c r="Y426" s="43"/>
      <c r="Z426" s="44"/>
      <c r="AB426" s="42"/>
      <c r="AD426" s="181"/>
      <c r="AE426" s="42"/>
      <c r="AF426" s="182"/>
      <c r="AH426" s="42"/>
      <c r="AI426" s="183"/>
      <c r="AJ426" s="184"/>
      <c r="AK426" s="185"/>
      <c r="AL426" s="183"/>
      <c r="AM426" s="183"/>
      <c r="AN426" s="186"/>
      <c r="AO426" s="183"/>
      <c r="AP426" s="183"/>
      <c r="AQ426" s="183"/>
      <c r="AR426" s="183"/>
      <c r="AS426" s="186"/>
      <c r="AT426" s="182"/>
      <c r="AU426" s="182"/>
      <c r="AV426" s="182"/>
      <c r="AW426" s="182"/>
      <c r="AX426" s="182"/>
      <c r="AY426" s="182"/>
      <c r="AZ426" s="182"/>
      <c r="BA426" s="188"/>
      <c r="BB426" s="188"/>
      <c r="BC426" s="188"/>
      <c r="BD426" s="188"/>
      <c r="BE426" s="188"/>
      <c r="BF426" s="188"/>
      <c r="BG426" s="188"/>
      <c r="BH426" s="188"/>
      <c r="BI426" s="188"/>
      <c r="BJ426" s="188"/>
      <c r="BK426" s="188"/>
      <c r="BL426" s="188"/>
      <c r="BM426" s="188"/>
      <c r="BN426" s="188"/>
      <c r="BO426" s="188"/>
      <c r="BP426" s="189"/>
      <c r="BQ426" s="189"/>
      <c r="BR426" s="189"/>
      <c r="BS426" s="188"/>
      <c r="BT426" s="188"/>
      <c r="BU426" s="188"/>
      <c r="BV426" s="188"/>
      <c r="BW426" s="189"/>
      <c r="BX426" s="188"/>
      <c r="BY426" s="188"/>
      <c r="BZ426" s="189"/>
      <c r="CA426" s="189"/>
      <c r="CB426" s="189"/>
    </row>
    <row r="427" spans="18:80" s="45" customFormat="1" x14ac:dyDescent="0.2">
      <c r="R427" s="180"/>
      <c r="T427" s="180"/>
      <c r="V427" s="180"/>
      <c r="W427" s="42"/>
      <c r="X427" s="43"/>
      <c r="Y427" s="43"/>
      <c r="Z427" s="44"/>
      <c r="AB427" s="42"/>
      <c r="AD427" s="181"/>
      <c r="AE427" s="42"/>
      <c r="AF427" s="182"/>
      <c r="AH427" s="42"/>
      <c r="AI427" s="183"/>
      <c r="AJ427" s="184"/>
      <c r="AK427" s="185"/>
      <c r="AL427" s="183"/>
      <c r="AM427" s="183"/>
      <c r="AN427" s="186"/>
      <c r="AO427" s="183"/>
      <c r="AP427" s="183"/>
      <c r="AQ427" s="183"/>
      <c r="AR427" s="183"/>
      <c r="AS427" s="186"/>
      <c r="AT427" s="182"/>
      <c r="AU427" s="182"/>
      <c r="AV427" s="182"/>
      <c r="AW427" s="182"/>
      <c r="AX427" s="182"/>
      <c r="AY427" s="182"/>
      <c r="AZ427" s="182"/>
      <c r="BA427" s="188"/>
      <c r="BB427" s="188"/>
      <c r="BC427" s="188"/>
      <c r="BD427" s="188"/>
      <c r="BE427" s="188"/>
      <c r="BF427" s="188"/>
      <c r="BG427" s="188"/>
      <c r="BH427" s="188"/>
      <c r="BI427" s="188"/>
      <c r="BJ427" s="188"/>
      <c r="BK427" s="188"/>
      <c r="BL427" s="188"/>
      <c r="BM427" s="188"/>
      <c r="BN427" s="188"/>
      <c r="BO427" s="188"/>
      <c r="BP427" s="189"/>
      <c r="BQ427" s="189"/>
      <c r="BR427" s="189"/>
      <c r="BS427" s="188"/>
      <c r="BT427" s="188"/>
      <c r="BU427" s="188"/>
      <c r="BV427" s="188"/>
      <c r="BW427" s="189"/>
      <c r="BX427" s="188"/>
      <c r="BY427" s="188"/>
      <c r="BZ427" s="189"/>
      <c r="CA427" s="189"/>
      <c r="CB427" s="189"/>
    </row>
    <row r="428" spans="18:80" s="45" customFormat="1" x14ac:dyDescent="0.2">
      <c r="R428" s="180"/>
      <c r="T428" s="180"/>
      <c r="V428" s="180"/>
      <c r="W428" s="42"/>
      <c r="X428" s="43"/>
      <c r="Y428" s="43"/>
      <c r="Z428" s="44"/>
      <c r="AB428" s="42"/>
      <c r="AD428" s="181"/>
      <c r="AE428" s="42"/>
      <c r="AF428" s="182"/>
      <c r="AH428" s="42"/>
      <c r="AI428" s="183"/>
      <c r="AJ428" s="184"/>
      <c r="AK428" s="185"/>
      <c r="AL428" s="183"/>
      <c r="AM428" s="183"/>
      <c r="AN428" s="186"/>
      <c r="AO428" s="183"/>
      <c r="AP428" s="183"/>
      <c r="AQ428" s="183"/>
      <c r="AR428" s="183"/>
      <c r="AS428" s="186"/>
      <c r="AT428" s="182"/>
      <c r="AU428" s="182"/>
      <c r="AV428" s="182"/>
      <c r="AW428" s="182"/>
      <c r="AX428" s="182"/>
      <c r="AY428" s="182"/>
      <c r="AZ428" s="182"/>
      <c r="BA428" s="188"/>
      <c r="BB428" s="188"/>
      <c r="BC428" s="188"/>
      <c r="BD428" s="188"/>
      <c r="BE428" s="188"/>
      <c r="BF428" s="188"/>
      <c r="BG428" s="188"/>
      <c r="BH428" s="188"/>
      <c r="BI428" s="188"/>
      <c r="BJ428" s="188"/>
      <c r="BK428" s="188"/>
      <c r="BL428" s="188"/>
      <c r="BM428" s="188"/>
      <c r="BN428" s="188"/>
      <c r="BO428" s="188"/>
      <c r="BP428" s="189"/>
      <c r="BQ428" s="189"/>
      <c r="BR428" s="189"/>
      <c r="BS428" s="188"/>
      <c r="BT428" s="188"/>
      <c r="BU428" s="188"/>
      <c r="BV428" s="188"/>
      <c r="BW428" s="189"/>
      <c r="BX428" s="188"/>
      <c r="BY428" s="188"/>
      <c r="BZ428" s="189"/>
      <c r="CA428" s="189"/>
      <c r="CB428" s="189"/>
    </row>
    <row r="429" spans="18:80" s="45" customFormat="1" x14ac:dyDescent="0.2">
      <c r="R429" s="180"/>
      <c r="T429" s="180"/>
      <c r="V429" s="180"/>
      <c r="W429" s="42"/>
      <c r="X429" s="43"/>
      <c r="Y429" s="43"/>
      <c r="Z429" s="44"/>
      <c r="AB429" s="42"/>
      <c r="AD429" s="181"/>
      <c r="AE429" s="42"/>
      <c r="AF429" s="182"/>
      <c r="AH429" s="42"/>
      <c r="AI429" s="183"/>
      <c r="AJ429" s="184"/>
      <c r="AK429" s="185"/>
      <c r="AL429" s="183"/>
      <c r="AM429" s="183"/>
      <c r="AN429" s="186"/>
      <c r="AO429" s="183"/>
      <c r="AP429" s="183"/>
      <c r="AQ429" s="183"/>
      <c r="AR429" s="183"/>
      <c r="AS429" s="186"/>
      <c r="AT429" s="182"/>
      <c r="AU429" s="182"/>
      <c r="AV429" s="182"/>
      <c r="AW429" s="182"/>
      <c r="AX429" s="182"/>
      <c r="AY429" s="182"/>
      <c r="AZ429" s="182"/>
      <c r="BA429" s="188"/>
      <c r="BB429" s="188"/>
      <c r="BC429" s="188"/>
      <c r="BD429" s="188"/>
      <c r="BE429" s="188"/>
      <c r="BF429" s="188"/>
      <c r="BG429" s="188"/>
      <c r="BH429" s="188"/>
      <c r="BI429" s="188"/>
      <c r="BJ429" s="188"/>
      <c r="BK429" s="188"/>
      <c r="BL429" s="188"/>
      <c r="BM429" s="188"/>
      <c r="BN429" s="188"/>
      <c r="BO429" s="188"/>
      <c r="BP429" s="189"/>
      <c r="BQ429" s="189"/>
      <c r="BR429" s="189"/>
      <c r="BS429" s="188"/>
      <c r="BT429" s="188"/>
      <c r="BU429" s="188"/>
      <c r="BV429" s="188"/>
      <c r="BW429" s="189"/>
      <c r="BX429" s="188"/>
      <c r="BY429" s="188"/>
      <c r="BZ429" s="189"/>
      <c r="CA429" s="189"/>
      <c r="CB429" s="189"/>
    </row>
    <row r="430" spans="18:80" s="45" customFormat="1" x14ac:dyDescent="0.2">
      <c r="R430" s="180"/>
      <c r="T430" s="180"/>
      <c r="V430" s="180"/>
      <c r="W430" s="42"/>
      <c r="X430" s="43"/>
      <c r="Y430" s="43"/>
      <c r="Z430" s="44"/>
      <c r="AB430" s="42"/>
      <c r="AD430" s="181"/>
      <c r="AE430" s="42"/>
      <c r="AF430" s="182"/>
      <c r="AH430" s="42"/>
      <c r="AI430" s="183"/>
      <c r="AJ430" s="184"/>
      <c r="AK430" s="185"/>
      <c r="AL430" s="183"/>
      <c r="AM430" s="183"/>
      <c r="AN430" s="186"/>
      <c r="AO430" s="183"/>
      <c r="AP430" s="183"/>
      <c r="AQ430" s="183"/>
      <c r="AR430" s="183"/>
      <c r="AS430" s="186"/>
      <c r="AT430" s="182"/>
      <c r="AU430" s="182"/>
      <c r="AV430" s="182"/>
      <c r="AW430" s="182"/>
      <c r="AX430" s="182"/>
      <c r="AY430" s="182"/>
      <c r="AZ430" s="182"/>
      <c r="BA430" s="188"/>
      <c r="BB430" s="188"/>
      <c r="BC430" s="188"/>
      <c r="BD430" s="188"/>
      <c r="BE430" s="188"/>
      <c r="BF430" s="188"/>
      <c r="BG430" s="188"/>
      <c r="BH430" s="188"/>
      <c r="BI430" s="188"/>
      <c r="BJ430" s="188"/>
      <c r="BK430" s="188"/>
      <c r="BL430" s="188"/>
      <c r="BM430" s="188"/>
      <c r="BN430" s="188"/>
      <c r="BO430" s="188"/>
      <c r="BP430" s="189"/>
      <c r="BQ430" s="189"/>
      <c r="BR430" s="189"/>
      <c r="BS430" s="188"/>
      <c r="BT430" s="188"/>
      <c r="BU430" s="188"/>
      <c r="BV430" s="188"/>
      <c r="BW430" s="189"/>
      <c r="BX430" s="188"/>
      <c r="BY430" s="188"/>
      <c r="BZ430" s="189"/>
      <c r="CA430" s="189"/>
      <c r="CB430" s="189"/>
    </row>
    <row r="431" spans="18:80" s="45" customFormat="1" x14ac:dyDescent="0.2">
      <c r="R431" s="180"/>
      <c r="T431" s="180"/>
      <c r="V431" s="180"/>
      <c r="W431" s="42"/>
      <c r="X431" s="43"/>
      <c r="Y431" s="43"/>
      <c r="Z431" s="44"/>
      <c r="AB431" s="42"/>
      <c r="AD431" s="181"/>
      <c r="AE431" s="42"/>
      <c r="AF431" s="182"/>
      <c r="AH431" s="42"/>
      <c r="AI431" s="183"/>
      <c r="AJ431" s="184"/>
      <c r="AK431" s="185"/>
      <c r="AL431" s="183"/>
      <c r="AM431" s="183"/>
      <c r="AN431" s="186"/>
      <c r="AO431" s="183"/>
      <c r="AP431" s="183"/>
      <c r="AQ431" s="183"/>
      <c r="AR431" s="183"/>
      <c r="AS431" s="186"/>
      <c r="AT431" s="182"/>
      <c r="AU431" s="182"/>
      <c r="AV431" s="182"/>
      <c r="AW431" s="182"/>
      <c r="AX431" s="182"/>
      <c r="AY431" s="182"/>
      <c r="AZ431" s="182"/>
      <c r="BA431" s="188"/>
      <c r="BB431" s="188"/>
      <c r="BC431" s="188"/>
      <c r="BD431" s="188"/>
      <c r="BE431" s="188"/>
      <c r="BF431" s="188"/>
      <c r="BG431" s="188"/>
      <c r="BH431" s="188"/>
      <c r="BI431" s="188"/>
      <c r="BJ431" s="188"/>
      <c r="BK431" s="188"/>
      <c r="BL431" s="188"/>
      <c r="BM431" s="188"/>
      <c r="BN431" s="188"/>
      <c r="BO431" s="188"/>
      <c r="BP431" s="189"/>
      <c r="BQ431" s="189"/>
      <c r="BR431" s="189"/>
      <c r="BS431" s="188"/>
      <c r="BT431" s="188"/>
      <c r="BU431" s="188"/>
      <c r="BV431" s="188"/>
      <c r="BW431" s="189"/>
      <c r="BX431" s="188"/>
      <c r="BY431" s="188"/>
      <c r="BZ431" s="189"/>
      <c r="CA431" s="189"/>
      <c r="CB431" s="189"/>
    </row>
    <row r="432" spans="18:80" s="45" customFormat="1" x14ac:dyDescent="0.2">
      <c r="R432" s="180"/>
      <c r="T432" s="180"/>
      <c r="V432" s="180"/>
      <c r="W432" s="42"/>
      <c r="X432" s="43"/>
      <c r="Y432" s="43"/>
      <c r="Z432" s="44"/>
      <c r="AB432" s="42"/>
      <c r="AD432" s="181"/>
      <c r="AE432" s="42"/>
      <c r="AF432" s="182"/>
      <c r="AH432" s="42"/>
      <c r="AI432" s="183"/>
      <c r="AJ432" s="184"/>
      <c r="AK432" s="185"/>
      <c r="AL432" s="183"/>
      <c r="AM432" s="183"/>
      <c r="AN432" s="186"/>
      <c r="AO432" s="183"/>
      <c r="AP432" s="183"/>
      <c r="AQ432" s="183"/>
      <c r="AR432" s="183"/>
      <c r="AS432" s="186"/>
      <c r="AT432" s="182"/>
      <c r="AU432" s="182"/>
      <c r="AV432" s="182"/>
      <c r="AW432" s="182"/>
      <c r="AX432" s="182"/>
      <c r="AY432" s="182"/>
      <c r="AZ432" s="182"/>
      <c r="BA432" s="188"/>
      <c r="BB432" s="188"/>
      <c r="BC432" s="188"/>
      <c r="BD432" s="188"/>
      <c r="BE432" s="188"/>
      <c r="BF432" s="188"/>
      <c r="BG432" s="188"/>
      <c r="BH432" s="188"/>
      <c r="BI432" s="188"/>
      <c r="BJ432" s="188"/>
      <c r="BK432" s="188"/>
      <c r="BL432" s="188"/>
      <c r="BM432" s="188"/>
      <c r="BN432" s="188"/>
      <c r="BO432" s="188"/>
      <c r="BP432" s="189"/>
      <c r="BQ432" s="189"/>
      <c r="BR432" s="189"/>
      <c r="BS432" s="188"/>
      <c r="BT432" s="188"/>
      <c r="BU432" s="188"/>
      <c r="BV432" s="188"/>
      <c r="BW432" s="189"/>
      <c r="BX432" s="188"/>
      <c r="BY432" s="188"/>
      <c r="BZ432" s="189"/>
      <c r="CA432" s="189"/>
      <c r="CB432" s="189"/>
    </row>
    <row r="433" spans="18:80" s="45" customFormat="1" x14ac:dyDescent="0.2">
      <c r="R433" s="180"/>
      <c r="T433" s="180"/>
      <c r="V433" s="180"/>
      <c r="W433" s="42"/>
      <c r="X433" s="43"/>
      <c r="Y433" s="43"/>
      <c r="Z433" s="44"/>
      <c r="AB433" s="42"/>
      <c r="AD433" s="181"/>
      <c r="AE433" s="42"/>
      <c r="AF433" s="182"/>
      <c r="AH433" s="42"/>
      <c r="AI433" s="183"/>
      <c r="AJ433" s="184"/>
      <c r="AK433" s="185"/>
      <c r="AL433" s="183"/>
      <c r="AM433" s="183"/>
      <c r="AN433" s="186"/>
      <c r="AO433" s="183"/>
      <c r="AP433" s="183"/>
      <c r="AQ433" s="183"/>
      <c r="AR433" s="183"/>
      <c r="AS433" s="186"/>
      <c r="AT433" s="182"/>
      <c r="AU433" s="182"/>
      <c r="AV433" s="182"/>
      <c r="AW433" s="182"/>
      <c r="AX433" s="182"/>
      <c r="AY433" s="182"/>
      <c r="AZ433" s="182"/>
      <c r="BA433" s="188"/>
      <c r="BB433" s="188"/>
      <c r="BC433" s="188"/>
      <c r="BD433" s="188"/>
      <c r="BE433" s="188"/>
      <c r="BF433" s="188"/>
      <c r="BG433" s="188"/>
      <c r="BH433" s="188"/>
      <c r="BI433" s="188"/>
      <c r="BJ433" s="188"/>
      <c r="BK433" s="188"/>
      <c r="BL433" s="188"/>
      <c r="BM433" s="188"/>
      <c r="BN433" s="188"/>
      <c r="BO433" s="188"/>
      <c r="BP433" s="189"/>
      <c r="BQ433" s="189"/>
      <c r="BR433" s="189"/>
      <c r="BS433" s="188"/>
      <c r="BT433" s="188"/>
      <c r="BU433" s="188"/>
      <c r="BV433" s="188"/>
      <c r="BW433" s="189"/>
      <c r="BX433" s="188"/>
      <c r="BY433" s="188"/>
      <c r="BZ433" s="189"/>
      <c r="CA433" s="189"/>
      <c r="CB433" s="189"/>
    </row>
    <row r="434" spans="18:80" s="45" customFormat="1" x14ac:dyDescent="0.2">
      <c r="R434" s="180"/>
      <c r="T434" s="180"/>
      <c r="V434" s="180"/>
      <c r="W434" s="42"/>
      <c r="X434" s="43"/>
      <c r="Y434" s="43"/>
      <c r="Z434" s="44"/>
      <c r="AB434" s="42"/>
      <c r="AD434" s="181"/>
      <c r="AE434" s="42"/>
      <c r="AF434" s="182"/>
      <c r="AH434" s="42"/>
      <c r="AI434" s="183"/>
      <c r="AJ434" s="184"/>
      <c r="AK434" s="185"/>
      <c r="AL434" s="183"/>
      <c r="AM434" s="183"/>
      <c r="AN434" s="186"/>
      <c r="AO434" s="183"/>
      <c r="AP434" s="183"/>
      <c r="AQ434" s="183"/>
      <c r="AR434" s="183"/>
      <c r="AS434" s="186"/>
      <c r="AT434" s="182"/>
      <c r="AU434" s="182"/>
      <c r="AV434" s="182"/>
      <c r="AW434" s="182"/>
      <c r="AX434" s="182"/>
      <c r="AY434" s="182"/>
      <c r="AZ434" s="182"/>
      <c r="BA434" s="188"/>
      <c r="BB434" s="188"/>
      <c r="BC434" s="188"/>
      <c r="BD434" s="188"/>
      <c r="BE434" s="188"/>
      <c r="BF434" s="188"/>
      <c r="BG434" s="188"/>
      <c r="BH434" s="188"/>
      <c r="BI434" s="188"/>
      <c r="BJ434" s="188"/>
      <c r="BK434" s="188"/>
      <c r="BL434" s="188"/>
      <c r="BM434" s="188"/>
      <c r="BN434" s="188"/>
      <c r="BO434" s="188"/>
      <c r="BP434" s="189"/>
      <c r="BQ434" s="189"/>
      <c r="BR434" s="189"/>
      <c r="BS434" s="188"/>
      <c r="BT434" s="188"/>
      <c r="BU434" s="188"/>
      <c r="BV434" s="188"/>
      <c r="BW434" s="189"/>
      <c r="BX434" s="188"/>
      <c r="BY434" s="188"/>
      <c r="BZ434" s="189"/>
      <c r="CA434" s="189"/>
      <c r="CB434" s="189"/>
    </row>
    <row r="435" spans="18:80" s="45" customFormat="1" x14ac:dyDescent="0.2">
      <c r="R435" s="180"/>
      <c r="T435" s="180"/>
      <c r="V435" s="180"/>
      <c r="W435" s="42"/>
      <c r="X435" s="43"/>
      <c r="Y435" s="43"/>
      <c r="Z435" s="44"/>
      <c r="AB435" s="42"/>
      <c r="AD435" s="181"/>
      <c r="AE435" s="42"/>
      <c r="AF435" s="182"/>
      <c r="AH435" s="42"/>
      <c r="AI435" s="183"/>
      <c r="AJ435" s="184"/>
      <c r="AK435" s="185"/>
      <c r="AL435" s="183"/>
      <c r="AM435" s="183"/>
      <c r="AN435" s="186"/>
      <c r="AO435" s="183"/>
      <c r="AP435" s="183"/>
      <c r="AQ435" s="183"/>
      <c r="AR435" s="183"/>
      <c r="AS435" s="186"/>
      <c r="AT435" s="182"/>
      <c r="AU435" s="182"/>
      <c r="AV435" s="182"/>
      <c r="AW435" s="182"/>
      <c r="AX435" s="182"/>
      <c r="AY435" s="182"/>
      <c r="AZ435" s="182"/>
      <c r="BA435" s="188"/>
      <c r="BB435" s="188"/>
      <c r="BC435" s="188"/>
      <c r="BD435" s="188"/>
      <c r="BE435" s="188"/>
      <c r="BF435" s="188"/>
      <c r="BG435" s="188"/>
      <c r="BH435" s="188"/>
      <c r="BI435" s="188"/>
      <c r="BJ435" s="188"/>
      <c r="BK435" s="188"/>
      <c r="BL435" s="188"/>
      <c r="BM435" s="188"/>
      <c r="BN435" s="188"/>
      <c r="BO435" s="188"/>
      <c r="BP435" s="189"/>
      <c r="BQ435" s="189"/>
      <c r="BR435" s="189"/>
      <c r="BS435" s="188"/>
      <c r="BT435" s="188"/>
      <c r="BU435" s="188"/>
      <c r="BV435" s="188"/>
      <c r="BW435" s="189"/>
      <c r="BX435" s="188"/>
      <c r="BY435" s="188"/>
      <c r="BZ435" s="189"/>
      <c r="CA435" s="189"/>
      <c r="CB435" s="189"/>
    </row>
    <row r="436" spans="18:80" s="45" customFormat="1" x14ac:dyDescent="0.2">
      <c r="R436" s="180"/>
      <c r="T436" s="180"/>
      <c r="V436" s="180"/>
      <c r="W436" s="42"/>
      <c r="X436" s="43"/>
      <c r="Y436" s="43"/>
      <c r="Z436" s="44"/>
      <c r="AB436" s="42"/>
      <c r="AD436" s="181"/>
      <c r="AE436" s="42"/>
      <c r="AF436" s="182"/>
      <c r="AH436" s="42"/>
      <c r="AI436" s="183"/>
      <c r="AJ436" s="184"/>
      <c r="AK436" s="185"/>
      <c r="AL436" s="183"/>
      <c r="AM436" s="183"/>
      <c r="AN436" s="186"/>
      <c r="AO436" s="183"/>
      <c r="AP436" s="183"/>
      <c r="AQ436" s="183"/>
      <c r="AR436" s="183"/>
      <c r="AS436" s="186"/>
      <c r="AT436" s="182"/>
      <c r="AU436" s="182"/>
      <c r="AV436" s="182"/>
      <c r="AW436" s="182"/>
      <c r="AX436" s="182"/>
      <c r="AY436" s="182"/>
      <c r="AZ436" s="182"/>
      <c r="BA436" s="188"/>
      <c r="BB436" s="188"/>
      <c r="BC436" s="188"/>
      <c r="BD436" s="188"/>
      <c r="BE436" s="188"/>
      <c r="BF436" s="188"/>
      <c r="BG436" s="188"/>
      <c r="BH436" s="188"/>
      <c r="BI436" s="188"/>
      <c r="BJ436" s="188"/>
      <c r="BK436" s="188"/>
      <c r="BL436" s="188"/>
      <c r="BM436" s="188"/>
      <c r="BN436" s="188"/>
      <c r="BO436" s="188"/>
      <c r="BP436" s="189"/>
      <c r="BQ436" s="189"/>
      <c r="BR436" s="189"/>
      <c r="BS436" s="188"/>
      <c r="BT436" s="188"/>
      <c r="BU436" s="188"/>
      <c r="BV436" s="188"/>
      <c r="BW436" s="189"/>
      <c r="BX436" s="188"/>
      <c r="BY436" s="188"/>
      <c r="BZ436" s="189"/>
      <c r="CA436" s="189"/>
      <c r="CB436" s="189"/>
    </row>
    <row r="437" spans="18:80" s="45" customFormat="1" x14ac:dyDescent="0.2">
      <c r="R437" s="180"/>
      <c r="T437" s="180"/>
      <c r="V437" s="180"/>
      <c r="W437" s="42"/>
      <c r="X437" s="43"/>
      <c r="Y437" s="43"/>
      <c r="Z437" s="44"/>
      <c r="AB437" s="42"/>
      <c r="AD437" s="181"/>
      <c r="AE437" s="42"/>
      <c r="AF437" s="182"/>
      <c r="AH437" s="42"/>
      <c r="AI437" s="183"/>
      <c r="AJ437" s="184"/>
      <c r="AK437" s="185"/>
      <c r="AL437" s="183"/>
      <c r="AM437" s="183"/>
      <c r="AN437" s="186"/>
      <c r="AO437" s="183"/>
      <c r="AP437" s="183"/>
      <c r="AQ437" s="183"/>
      <c r="AR437" s="183"/>
      <c r="AS437" s="186"/>
      <c r="AT437" s="182"/>
      <c r="AU437" s="182"/>
      <c r="AV437" s="182"/>
      <c r="AW437" s="182"/>
      <c r="AX437" s="182"/>
      <c r="AY437" s="182"/>
      <c r="AZ437" s="182"/>
      <c r="BA437" s="188"/>
      <c r="BB437" s="188"/>
      <c r="BC437" s="188"/>
      <c r="BD437" s="188"/>
      <c r="BE437" s="188"/>
      <c r="BF437" s="188"/>
      <c r="BG437" s="188"/>
      <c r="BH437" s="188"/>
      <c r="BI437" s="188"/>
      <c r="BJ437" s="188"/>
      <c r="BK437" s="188"/>
      <c r="BL437" s="188"/>
      <c r="BM437" s="188"/>
      <c r="BN437" s="188"/>
      <c r="BO437" s="188"/>
      <c r="BP437" s="189"/>
      <c r="BQ437" s="189"/>
      <c r="BR437" s="189"/>
      <c r="BS437" s="188"/>
      <c r="BT437" s="188"/>
      <c r="BU437" s="188"/>
      <c r="BV437" s="188"/>
      <c r="BW437" s="189"/>
      <c r="BX437" s="188"/>
      <c r="BY437" s="188"/>
      <c r="BZ437" s="189"/>
      <c r="CA437" s="189"/>
      <c r="CB437" s="189"/>
    </row>
    <row r="438" spans="18:80" s="45" customFormat="1" x14ac:dyDescent="0.2">
      <c r="R438" s="180"/>
      <c r="T438" s="180"/>
      <c r="V438" s="180"/>
      <c r="W438" s="42"/>
      <c r="X438" s="43"/>
      <c r="Y438" s="43"/>
      <c r="Z438" s="44"/>
      <c r="AB438" s="42"/>
      <c r="AD438" s="181"/>
      <c r="AE438" s="42"/>
      <c r="AF438" s="182"/>
      <c r="AH438" s="42"/>
      <c r="AI438" s="183"/>
      <c r="AJ438" s="184"/>
      <c r="AK438" s="185"/>
      <c r="AL438" s="183"/>
      <c r="AM438" s="183"/>
      <c r="AN438" s="186"/>
      <c r="AO438" s="183"/>
      <c r="AP438" s="183"/>
      <c r="AQ438" s="183"/>
      <c r="AR438" s="183"/>
      <c r="AS438" s="186"/>
      <c r="AT438" s="182"/>
      <c r="AU438" s="182"/>
      <c r="AV438" s="182"/>
      <c r="AW438" s="182"/>
      <c r="AX438" s="182"/>
      <c r="AY438" s="182"/>
      <c r="AZ438" s="182"/>
      <c r="BA438" s="188"/>
      <c r="BB438" s="188"/>
      <c r="BC438" s="188"/>
      <c r="BD438" s="188"/>
      <c r="BE438" s="188"/>
      <c r="BF438" s="188"/>
      <c r="BG438" s="188"/>
      <c r="BH438" s="188"/>
      <c r="BI438" s="188"/>
      <c r="BJ438" s="188"/>
      <c r="BK438" s="188"/>
      <c r="BL438" s="188"/>
      <c r="BM438" s="188"/>
      <c r="BN438" s="188"/>
      <c r="BO438" s="188"/>
      <c r="BP438" s="189"/>
      <c r="BQ438" s="189"/>
      <c r="BR438" s="189"/>
      <c r="BS438" s="188"/>
      <c r="BT438" s="188"/>
      <c r="BU438" s="188"/>
      <c r="BV438" s="188"/>
      <c r="BW438" s="189"/>
      <c r="BX438" s="188"/>
      <c r="BY438" s="188"/>
      <c r="BZ438" s="189"/>
      <c r="CA438" s="189"/>
      <c r="CB438" s="189"/>
    </row>
    <row r="439" spans="18:80" s="45" customFormat="1" x14ac:dyDescent="0.2">
      <c r="R439" s="180"/>
      <c r="T439" s="180"/>
      <c r="V439" s="180"/>
      <c r="W439" s="42"/>
      <c r="X439" s="43"/>
      <c r="Y439" s="43"/>
      <c r="Z439" s="44"/>
      <c r="AB439" s="42"/>
      <c r="AD439" s="181"/>
      <c r="AE439" s="42"/>
      <c r="AF439" s="182"/>
      <c r="AH439" s="42"/>
      <c r="AI439" s="183"/>
      <c r="AJ439" s="184"/>
      <c r="AK439" s="185"/>
      <c r="AL439" s="183"/>
      <c r="AM439" s="183"/>
      <c r="AN439" s="186"/>
      <c r="AO439" s="183"/>
      <c r="AP439" s="183"/>
      <c r="AQ439" s="183"/>
      <c r="AR439" s="183"/>
      <c r="AS439" s="186"/>
      <c r="AT439" s="182"/>
      <c r="AU439" s="182"/>
      <c r="AV439" s="182"/>
      <c r="AW439" s="182"/>
      <c r="AX439" s="182"/>
      <c r="AY439" s="182"/>
      <c r="AZ439" s="182"/>
      <c r="BA439" s="188"/>
      <c r="BB439" s="188"/>
      <c r="BC439" s="188"/>
      <c r="BD439" s="188"/>
      <c r="BE439" s="188"/>
      <c r="BF439" s="188"/>
      <c r="BG439" s="188"/>
      <c r="BH439" s="188"/>
      <c r="BI439" s="188"/>
      <c r="BJ439" s="188"/>
      <c r="BK439" s="188"/>
      <c r="BL439" s="188"/>
      <c r="BM439" s="188"/>
      <c r="BN439" s="188"/>
      <c r="BO439" s="188"/>
      <c r="BP439" s="189"/>
      <c r="BQ439" s="189"/>
      <c r="BR439" s="189"/>
      <c r="BS439" s="188"/>
      <c r="BT439" s="188"/>
      <c r="BU439" s="188"/>
      <c r="BV439" s="188"/>
      <c r="BW439" s="189"/>
      <c r="BX439" s="188"/>
      <c r="BY439" s="188"/>
      <c r="BZ439" s="189"/>
      <c r="CA439" s="189"/>
      <c r="CB439" s="189"/>
    </row>
    <row r="440" spans="18:80" s="45" customFormat="1" x14ac:dyDescent="0.2">
      <c r="R440" s="180"/>
      <c r="T440" s="180"/>
      <c r="V440" s="180"/>
      <c r="W440" s="42"/>
      <c r="X440" s="43"/>
      <c r="Y440" s="43"/>
      <c r="Z440" s="44"/>
      <c r="AB440" s="42"/>
      <c r="AD440" s="181"/>
      <c r="AE440" s="42"/>
      <c r="AF440" s="182"/>
      <c r="AH440" s="42"/>
      <c r="AI440" s="183"/>
      <c r="AJ440" s="184"/>
      <c r="AK440" s="185"/>
      <c r="AL440" s="183"/>
      <c r="AM440" s="183"/>
      <c r="AN440" s="186"/>
      <c r="AO440" s="183"/>
      <c r="AP440" s="183"/>
      <c r="AQ440" s="183"/>
      <c r="AR440" s="183"/>
      <c r="AS440" s="186"/>
      <c r="AT440" s="182"/>
      <c r="AU440" s="182"/>
      <c r="AV440" s="182"/>
      <c r="AW440" s="182"/>
      <c r="AX440" s="182"/>
      <c r="AY440" s="182"/>
      <c r="AZ440" s="182"/>
      <c r="BA440" s="188"/>
      <c r="BB440" s="188"/>
      <c r="BC440" s="188"/>
      <c r="BD440" s="188"/>
      <c r="BE440" s="188"/>
      <c r="BF440" s="188"/>
      <c r="BG440" s="188"/>
      <c r="BH440" s="188"/>
      <c r="BI440" s="188"/>
      <c r="BJ440" s="188"/>
      <c r="BK440" s="188"/>
      <c r="BL440" s="188"/>
      <c r="BM440" s="188"/>
      <c r="BN440" s="188"/>
      <c r="BO440" s="188"/>
      <c r="BP440" s="189"/>
      <c r="BQ440" s="189"/>
      <c r="BR440" s="189"/>
      <c r="BS440" s="188"/>
      <c r="BT440" s="188"/>
      <c r="BU440" s="188"/>
      <c r="BV440" s="188"/>
      <c r="BW440" s="189"/>
      <c r="BX440" s="188"/>
      <c r="BY440" s="188"/>
      <c r="BZ440" s="189"/>
      <c r="CA440" s="189"/>
      <c r="CB440" s="189"/>
    </row>
    <row r="441" spans="18:80" s="45" customFormat="1" x14ac:dyDescent="0.2">
      <c r="R441" s="180"/>
      <c r="T441" s="180"/>
      <c r="V441" s="180"/>
      <c r="W441" s="42"/>
      <c r="X441" s="43"/>
      <c r="Y441" s="43"/>
      <c r="Z441" s="44"/>
      <c r="AB441" s="42"/>
      <c r="AD441" s="181"/>
      <c r="AE441" s="42"/>
      <c r="AF441" s="182"/>
      <c r="AH441" s="42"/>
      <c r="AI441" s="183"/>
      <c r="AJ441" s="184"/>
      <c r="AK441" s="185"/>
      <c r="AL441" s="183"/>
      <c r="AM441" s="183"/>
      <c r="AN441" s="186"/>
      <c r="AO441" s="183"/>
      <c r="AP441" s="183"/>
      <c r="AQ441" s="183"/>
      <c r="AR441" s="183"/>
      <c r="AS441" s="186"/>
      <c r="AT441" s="182"/>
      <c r="AU441" s="182"/>
      <c r="AV441" s="182"/>
      <c r="AW441" s="182"/>
      <c r="AX441" s="182"/>
      <c r="AY441" s="182"/>
      <c r="AZ441" s="182"/>
      <c r="BA441" s="188"/>
      <c r="BB441" s="188"/>
      <c r="BC441" s="188"/>
      <c r="BD441" s="188"/>
      <c r="BE441" s="188"/>
      <c r="BF441" s="188"/>
      <c r="BG441" s="188"/>
      <c r="BH441" s="188"/>
      <c r="BI441" s="188"/>
      <c r="BJ441" s="188"/>
      <c r="BK441" s="188"/>
      <c r="BL441" s="188"/>
      <c r="BM441" s="188"/>
      <c r="BN441" s="188"/>
      <c r="BO441" s="188"/>
      <c r="BP441" s="189"/>
      <c r="BQ441" s="189"/>
      <c r="BR441" s="189"/>
      <c r="BS441" s="188"/>
      <c r="BT441" s="188"/>
      <c r="BU441" s="188"/>
      <c r="BV441" s="188"/>
      <c r="BW441" s="189"/>
      <c r="BX441" s="188"/>
      <c r="BY441" s="188"/>
      <c r="BZ441" s="189"/>
      <c r="CA441" s="189"/>
      <c r="CB441" s="189"/>
    </row>
    <row r="442" spans="18:80" s="45" customFormat="1" x14ac:dyDescent="0.2">
      <c r="R442" s="180"/>
      <c r="T442" s="180"/>
      <c r="V442" s="180"/>
      <c r="W442" s="42"/>
      <c r="X442" s="43"/>
      <c r="Y442" s="43"/>
      <c r="Z442" s="44"/>
      <c r="AB442" s="42"/>
      <c r="AD442" s="181"/>
      <c r="AE442" s="42"/>
      <c r="AF442" s="182"/>
      <c r="AH442" s="42"/>
      <c r="AI442" s="183"/>
      <c r="AJ442" s="184"/>
      <c r="AK442" s="185"/>
      <c r="AL442" s="183"/>
      <c r="AM442" s="183"/>
      <c r="AN442" s="186"/>
      <c r="AO442" s="183"/>
      <c r="AP442" s="183"/>
      <c r="AQ442" s="183"/>
      <c r="AR442" s="183"/>
      <c r="AS442" s="186"/>
      <c r="AT442" s="182"/>
      <c r="AU442" s="182"/>
      <c r="AV442" s="182"/>
      <c r="AW442" s="182"/>
      <c r="AX442" s="182"/>
      <c r="AY442" s="182"/>
      <c r="AZ442" s="182"/>
      <c r="BA442" s="188"/>
      <c r="BB442" s="188"/>
      <c r="BC442" s="188"/>
      <c r="BD442" s="188"/>
      <c r="BE442" s="188"/>
      <c r="BF442" s="188"/>
      <c r="BG442" s="188"/>
      <c r="BH442" s="188"/>
      <c r="BI442" s="188"/>
      <c r="BJ442" s="188"/>
      <c r="BK442" s="188"/>
      <c r="BL442" s="188"/>
      <c r="BM442" s="188"/>
      <c r="BN442" s="188"/>
      <c r="BO442" s="188"/>
      <c r="BP442" s="189"/>
      <c r="BQ442" s="189"/>
      <c r="BR442" s="189"/>
      <c r="BS442" s="188"/>
      <c r="BT442" s="188"/>
      <c r="BU442" s="188"/>
      <c r="BV442" s="188"/>
      <c r="BW442" s="189"/>
      <c r="BX442" s="188"/>
      <c r="BY442" s="188"/>
      <c r="BZ442" s="189"/>
      <c r="CA442" s="189"/>
      <c r="CB442" s="189"/>
    </row>
    <row r="443" spans="18:80" s="45" customFormat="1" x14ac:dyDescent="0.2">
      <c r="R443" s="180"/>
      <c r="T443" s="180"/>
      <c r="V443" s="180"/>
      <c r="W443" s="42"/>
      <c r="X443" s="43"/>
      <c r="Y443" s="43"/>
      <c r="Z443" s="44"/>
      <c r="AB443" s="42"/>
      <c r="AD443" s="181"/>
      <c r="AE443" s="42"/>
      <c r="AF443" s="182"/>
      <c r="AH443" s="42"/>
      <c r="AI443" s="183"/>
      <c r="AJ443" s="184"/>
      <c r="AK443" s="185"/>
      <c r="AL443" s="183"/>
      <c r="AM443" s="183"/>
      <c r="AN443" s="186"/>
      <c r="AO443" s="183"/>
      <c r="AP443" s="183"/>
      <c r="AQ443" s="183"/>
      <c r="AR443" s="183"/>
      <c r="AS443" s="186"/>
      <c r="AT443" s="182"/>
      <c r="AU443" s="182"/>
      <c r="AV443" s="182"/>
      <c r="AW443" s="182"/>
      <c r="AX443" s="182"/>
      <c r="AY443" s="182"/>
      <c r="AZ443" s="182"/>
      <c r="BA443" s="188"/>
      <c r="BB443" s="188"/>
      <c r="BC443" s="188"/>
      <c r="BD443" s="188"/>
      <c r="BE443" s="188"/>
      <c r="BF443" s="188"/>
      <c r="BG443" s="188"/>
      <c r="BH443" s="188"/>
      <c r="BI443" s="188"/>
      <c r="BJ443" s="188"/>
      <c r="BK443" s="188"/>
      <c r="BL443" s="188"/>
      <c r="BM443" s="188"/>
      <c r="BN443" s="188"/>
      <c r="BO443" s="188"/>
      <c r="BP443" s="189"/>
      <c r="BQ443" s="189"/>
      <c r="BR443" s="189"/>
      <c r="BS443" s="188"/>
      <c r="BT443" s="188"/>
      <c r="BU443" s="188"/>
      <c r="BV443" s="188"/>
      <c r="BW443" s="189"/>
      <c r="BX443" s="188"/>
      <c r="BY443" s="188"/>
      <c r="BZ443" s="189"/>
      <c r="CA443" s="189"/>
      <c r="CB443" s="189"/>
    </row>
    <row r="444" spans="18:80" s="45" customFormat="1" x14ac:dyDescent="0.2">
      <c r="R444" s="180"/>
      <c r="T444" s="180"/>
      <c r="V444" s="180"/>
      <c r="W444" s="42"/>
      <c r="X444" s="43"/>
      <c r="Y444" s="43"/>
      <c r="Z444" s="44"/>
      <c r="AB444" s="42"/>
      <c r="AD444" s="181"/>
      <c r="AE444" s="42"/>
      <c r="AF444" s="182"/>
      <c r="AH444" s="42"/>
      <c r="AI444" s="183"/>
      <c r="AJ444" s="184"/>
      <c r="AK444" s="185"/>
      <c r="AL444" s="183"/>
      <c r="AM444" s="183"/>
      <c r="AN444" s="186"/>
      <c r="AO444" s="183"/>
      <c r="AP444" s="183"/>
      <c r="AQ444" s="183"/>
      <c r="AR444" s="183"/>
      <c r="AS444" s="186"/>
      <c r="AT444" s="182"/>
      <c r="AU444" s="182"/>
      <c r="AV444" s="182"/>
      <c r="AW444" s="182"/>
      <c r="AX444" s="182"/>
      <c r="AY444" s="182"/>
      <c r="AZ444" s="182"/>
      <c r="BA444" s="188"/>
      <c r="BB444" s="188"/>
      <c r="BC444" s="188"/>
      <c r="BD444" s="188"/>
      <c r="BE444" s="188"/>
      <c r="BF444" s="188"/>
      <c r="BG444" s="188"/>
      <c r="BH444" s="188"/>
      <c r="BI444" s="188"/>
      <c r="BJ444" s="188"/>
      <c r="BK444" s="188"/>
      <c r="BL444" s="188"/>
      <c r="BM444" s="188"/>
      <c r="BN444" s="188"/>
      <c r="BO444" s="188"/>
      <c r="BP444" s="189"/>
      <c r="BQ444" s="189"/>
      <c r="BR444" s="189"/>
      <c r="BS444" s="188"/>
      <c r="BT444" s="188"/>
      <c r="BU444" s="188"/>
      <c r="BV444" s="188"/>
      <c r="BW444" s="189"/>
      <c r="BX444" s="188"/>
      <c r="BY444" s="188"/>
      <c r="BZ444" s="189"/>
      <c r="CA444" s="189"/>
      <c r="CB444" s="189"/>
    </row>
    <row r="445" spans="18:80" s="45" customFormat="1" x14ac:dyDescent="0.2">
      <c r="R445" s="180"/>
      <c r="T445" s="180"/>
      <c r="V445" s="180"/>
      <c r="W445" s="42"/>
      <c r="X445" s="43"/>
      <c r="Y445" s="43"/>
      <c r="Z445" s="44"/>
      <c r="AB445" s="42"/>
      <c r="AD445" s="181"/>
      <c r="AE445" s="42"/>
      <c r="AF445" s="182"/>
      <c r="AH445" s="42"/>
      <c r="AI445" s="183"/>
      <c r="AJ445" s="184"/>
      <c r="AK445" s="185"/>
      <c r="AL445" s="183"/>
      <c r="AM445" s="183"/>
      <c r="AN445" s="186"/>
      <c r="AO445" s="183"/>
      <c r="AP445" s="183"/>
      <c r="AQ445" s="183"/>
      <c r="AR445" s="183"/>
      <c r="AS445" s="186"/>
      <c r="AT445" s="182"/>
      <c r="AU445" s="182"/>
      <c r="AV445" s="182"/>
      <c r="AW445" s="182"/>
      <c r="AX445" s="182"/>
      <c r="AY445" s="182"/>
      <c r="AZ445" s="182"/>
      <c r="BA445" s="188"/>
      <c r="BB445" s="188"/>
      <c r="BC445" s="188"/>
      <c r="BD445" s="188"/>
      <c r="BE445" s="188"/>
      <c r="BF445" s="188"/>
      <c r="BG445" s="188"/>
      <c r="BH445" s="188"/>
      <c r="BI445" s="188"/>
      <c r="BJ445" s="188"/>
      <c r="BK445" s="188"/>
      <c r="BL445" s="188"/>
      <c r="BM445" s="188"/>
      <c r="BN445" s="188"/>
      <c r="BO445" s="188"/>
      <c r="BP445" s="189"/>
      <c r="BQ445" s="189"/>
      <c r="BR445" s="189"/>
      <c r="BS445" s="188"/>
      <c r="BT445" s="188"/>
      <c r="BU445" s="188"/>
      <c r="BV445" s="188"/>
      <c r="BW445" s="189"/>
      <c r="BX445" s="188"/>
      <c r="BY445" s="188"/>
      <c r="BZ445" s="189"/>
      <c r="CA445" s="189"/>
      <c r="CB445" s="189"/>
    </row>
    <row r="446" spans="18:80" s="45" customFormat="1" x14ac:dyDescent="0.2">
      <c r="R446" s="180"/>
      <c r="T446" s="180"/>
      <c r="V446" s="180"/>
      <c r="W446" s="42"/>
      <c r="X446" s="43"/>
      <c r="Y446" s="43"/>
      <c r="Z446" s="44"/>
      <c r="AB446" s="42"/>
      <c r="AD446" s="181"/>
      <c r="AE446" s="42"/>
      <c r="AF446" s="182"/>
      <c r="AH446" s="42"/>
      <c r="AI446" s="183"/>
      <c r="AJ446" s="184"/>
      <c r="AK446" s="185"/>
      <c r="AL446" s="183"/>
      <c r="AM446" s="183"/>
      <c r="AN446" s="186"/>
      <c r="AO446" s="183"/>
      <c r="AP446" s="183"/>
      <c r="AQ446" s="183"/>
      <c r="AR446" s="183"/>
      <c r="AS446" s="186"/>
      <c r="AT446" s="182"/>
      <c r="AU446" s="182"/>
      <c r="AV446" s="182"/>
      <c r="AW446" s="182"/>
      <c r="AX446" s="182"/>
      <c r="AY446" s="182"/>
      <c r="AZ446" s="182"/>
      <c r="BA446" s="188"/>
      <c r="BB446" s="188"/>
      <c r="BC446" s="188"/>
      <c r="BD446" s="188"/>
      <c r="BE446" s="188"/>
      <c r="BF446" s="188"/>
      <c r="BG446" s="188"/>
      <c r="BH446" s="188"/>
      <c r="BI446" s="188"/>
      <c r="BJ446" s="188"/>
      <c r="BK446" s="188"/>
      <c r="BL446" s="188"/>
      <c r="BM446" s="188"/>
      <c r="BN446" s="188"/>
      <c r="BO446" s="188"/>
      <c r="BP446" s="189"/>
      <c r="BQ446" s="189"/>
      <c r="BR446" s="189"/>
      <c r="BS446" s="188"/>
      <c r="BT446" s="188"/>
      <c r="BU446" s="188"/>
      <c r="BV446" s="188"/>
      <c r="BW446" s="189"/>
      <c r="BX446" s="188"/>
      <c r="BY446" s="188"/>
      <c r="BZ446" s="189"/>
      <c r="CA446" s="189"/>
      <c r="CB446" s="189"/>
    </row>
    <row r="447" spans="18:80" s="45" customFormat="1" x14ac:dyDescent="0.2">
      <c r="R447" s="180"/>
      <c r="T447" s="180"/>
      <c r="V447" s="180"/>
      <c r="W447" s="42"/>
      <c r="X447" s="43"/>
      <c r="Y447" s="43"/>
      <c r="Z447" s="44"/>
      <c r="AB447" s="42"/>
      <c r="AD447" s="181"/>
      <c r="AE447" s="42"/>
      <c r="AF447" s="182"/>
      <c r="AH447" s="42"/>
      <c r="AI447" s="183"/>
      <c r="AJ447" s="184"/>
      <c r="AK447" s="185"/>
      <c r="AL447" s="183"/>
      <c r="AM447" s="183"/>
      <c r="AN447" s="186"/>
      <c r="AO447" s="183"/>
      <c r="AP447" s="183"/>
      <c r="AQ447" s="183"/>
      <c r="AR447" s="183"/>
      <c r="AS447" s="186"/>
      <c r="AT447" s="182"/>
      <c r="AU447" s="182"/>
      <c r="AV447" s="182"/>
      <c r="AW447" s="182"/>
      <c r="AX447" s="182"/>
      <c r="AY447" s="182"/>
      <c r="AZ447" s="182"/>
      <c r="BA447" s="188"/>
      <c r="BB447" s="188"/>
      <c r="BC447" s="188"/>
      <c r="BD447" s="188"/>
      <c r="BE447" s="188"/>
      <c r="BF447" s="188"/>
      <c r="BG447" s="188"/>
      <c r="BH447" s="188"/>
      <c r="BI447" s="188"/>
      <c r="BJ447" s="188"/>
      <c r="BK447" s="188"/>
      <c r="BL447" s="188"/>
      <c r="BM447" s="188"/>
      <c r="BN447" s="188"/>
      <c r="BO447" s="188"/>
      <c r="BP447" s="189"/>
      <c r="BQ447" s="189"/>
      <c r="BR447" s="189"/>
      <c r="BS447" s="188"/>
      <c r="BT447" s="188"/>
      <c r="BU447" s="188"/>
      <c r="BV447" s="188"/>
      <c r="BW447" s="189"/>
      <c r="BX447" s="188"/>
      <c r="BY447" s="188"/>
      <c r="BZ447" s="189"/>
      <c r="CA447" s="189"/>
      <c r="CB447" s="189"/>
    </row>
    <row r="448" spans="18:80" s="45" customFormat="1" x14ac:dyDescent="0.2">
      <c r="R448" s="180"/>
      <c r="T448" s="180"/>
      <c r="V448" s="180"/>
      <c r="W448" s="42"/>
      <c r="X448" s="43"/>
      <c r="Y448" s="43"/>
      <c r="Z448" s="44"/>
      <c r="AB448" s="42"/>
      <c r="AD448" s="181"/>
      <c r="AE448" s="42"/>
      <c r="AF448" s="182"/>
      <c r="AH448" s="42"/>
      <c r="AI448" s="183"/>
      <c r="AJ448" s="184"/>
      <c r="AK448" s="185"/>
      <c r="AL448" s="183"/>
      <c r="AM448" s="183"/>
      <c r="AN448" s="186"/>
      <c r="AO448" s="183"/>
      <c r="AP448" s="183"/>
      <c r="AQ448" s="183"/>
      <c r="AR448" s="183"/>
      <c r="AS448" s="186"/>
      <c r="AT448" s="182"/>
      <c r="AU448" s="182"/>
      <c r="AV448" s="182"/>
      <c r="AW448" s="182"/>
      <c r="AX448" s="182"/>
      <c r="AY448" s="182"/>
      <c r="AZ448" s="182"/>
      <c r="BA448" s="188"/>
      <c r="BB448" s="188"/>
      <c r="BC448" s="188"/>
      <c r="BD448" s="188"/>
      <c r="BE448" s="188"/>
      <c r="BF448" s="188"/>
      <c r="BG448" s="188"/>
      <c r="BH448" s="188"/>
      <c r="BI448" s="188"/>
      <c r="BJ448" s="188"/>
      <c r="BK448" s="188"/>
      <c r="BL448" s="188"/>
      <c r="BM448" s="188"/>
      <c r="BN448" s="188"/>
      <c r="BO448" s="188"/>
      <c r="BP448" s="189"/>
      <c r="BQ448" s="189"/>
      <c r="BR448" s="189"/>
      <c r="BS448" s="188"/>
      <c r="BT448" s="188"/>
      <c r="BU448" s="188"/>
      <c r="BV448" s="188"/>
      <c r="BW448" s="189"/>
      <c r="BX448" s="188"/>
      <c r="BY448" s="188"/>
      <c r="BZ448" s="189"/>
      <c r="CA448" s="189"/>
      <c r="CB448" s="189"/>
    </row>
    <row r="449" spans="18:80" s="45" customFormat="1" x14ac:dyDescent="0.2">
      <c r="R449" s="180"/>
      <c r="T449" s="180"/>
      <c r="V449" s="180"/>
      <c r="W449" s="42"/>
      <c r="X449" s="43"/>
      <c r="Y449" s="43"/>
      <c r="Z449" s="44"/>
      <c r="AB449" s="42"/>
      <c r="AD449" s="181"/>
      <c r="AE449" s="42"/>
      <c r="AF449" s="182"/>
      <c r="AH449" s="42"/>
      <c r="AI449" s="183"/>
      <c r="AJ449" s="184"/>
      <c r="AK449" s="185"/>
      <c r="AL449" s="183"/>
      <c r="AM449" s="183"/>
      <c r="AN449" s="186"/>
      <c r="AO449" s="183"/>
      <c r="AP449" s="183"/>
      <c r="AQ449" s="183"/>
      <c r="AR449" s="183"/>
      <c r="AS449" s="186"/>
      <c r="AT449" s="182"/>
      <c r="AU449" s="182"/>
      <c r="AV449" s="182"/>
      <c r="AW449" s="182"/>
      <c r="AX449" s="182"/>
      <c r="AY449" s="182"/>
      <c r="AZ449" s="182"/>
      <c r="BA449" s="188"/>
      <c r="BB449" s="188"/>
      <c r="BC449" s="188"/>
      <c r="BD449" s="188"/>
      <c r="BE449" s="188"/>
      <c r="BF449" s="188"/>
      <c r="BG449" s="188"/>
      <c r="BH449" s="188"/>
      <c r="BI449" s="188"/>
      <c r="BJ449" s="188"/>
      <c r="BK449" s="188"/>
      <c r="BL449" s="188"/>
      <c r="BM449" s="188"/>
      <c r="BN449" s="188"/>
      <c r="BO449" s="188"/>
      <c r="BP449" s="189"/>
      <c r="BQ449" s="189"/>
      <c r="BR449" s="189"/>
      <c r="BS449" s="188"/>
      <c r="BT449" s="188"/>
      <c r="BU449" s="188"/>
      <c r="BV449" s="188"/>
      <c r="BW449" s="189"/>
      <c r="BX449" s="188"/>
      <c r="BY449" s="188"/>
      <c r="BZ449" s="189"/>
      <c r="CA449" s="189"/>
      <c r="CB449" s="189"/>
    </row>
    <row r="450" spans="18:80" s="45" customFormat="1" x14ac:dyDescent="0.2">
      <c r="R450" s="180"/>
      <c r="T450" s="180"/>
      <c r="V450" s="180"/>
      <c r="W450" s="42"/>
      <c r="X450" s="43"/>
      <c r="Y450" s="43"/>
      <c r="Z450" s="44"/>
      <c r="AB450" s="42"/>
      <c r="AD450" s="181"/>
      <c r="AE450" s="42"/>
      <c r="AF450" s="182"/>
      <c r="AH450" s="42"/>
      <c r="AI450" s="183"/>
      <c r="AJ450" s="184"/>
      <c r="AK450" s="185"/>
      <c r="AL450" s="183"/>
      <c r="AM450" s="183"/>
      <c r="AN450" s="186"/>
      <c r="AO450" s="183"/>
      <c r="AP450" s="183"/>
      <c r="AQ450" s="183"/>
      <c r="AR450" s="183"/>
      <c r="AS450" s="186"/>
      <c r="AT450" s="182"/>
      <c r="AU450" s="182"/>
      <c r="AV450" s="182"/>
      <c r="AW450" s="182"/>
      <c r="AX450" s="182"/>
      <c r="AY450" s="182"/>
      <c r="AZ450" s="182"/>
      <c r="BA450" s="188"/>
      <c r="BB450" s="188"/>
      <c r="BC450" s="188"/>
      <c r="BD450" s="188"/>
      <c r="BE450" s="188"/>
      <c r="BF450" s="188"/>
      <c r="BG450" s="188"/>
      <c r="BH450" s="188"/>
      <c r="BI450" s="188"/>
      <c r="BJ450" s="188"/>
      <c r="BK450" s="188"/>
      <c r="BL450" s="188"/>
      <c r="BM450" s="188"/>
      <c r="BN450" s="188"/>
      <c r="BO450" s="188"/>
      <c r="BP450" s="189"/>
      <c r="BQ450" s="189"/>
      <c r="BR450" s="189"/>
      <c r="BS450" s="188"/>
      <c r="BT450" s="188"/>
      <c r="BU450" s="188"/>
      <c r="BV450" s="188"/>
      <c r="BW450" s="189"/>
      <c r="BX450" s="188"/>
      <c r="BY450" s="188"/>
      <c r="BZ450" s="189"/>
      <c r="CA450" s="189"/>
      <c r="CB450" s="189"/>
    </row>
    <row r="451" spans="18:80" s="45" customFormat="1" x14ac:dyDescent="0.2">
      <c r="R451" s="180"/>
      <c r="T451" s="180"/>
      <c r="V451" s="180"/>
      <c r="W451" s="42"/>
      <c r="X451" s="43"/>
      <c r="Y451" s="43"/>
      <c r="Z451" s="44"/>
      <c r="AB451" s="42"/>
      <c r="AD451" s="181"/>
      <c r="AE451" s="42"/>
      <c r="AF451" s="182"/>
      <c r="AH451" s="42"/>
      <c r="AI451" s="183"/>
      <c r="AJ451" s="184"/>
      <c r="AK451" s="185"/>
      <c r="AL451" s="183"/>
      <c r="AM451" s="183"/>
      <c r="AN451" s="186"/>
      <c r="AO451" s="183"/>
      <c r="AP451" s="183"/>
      <c r="AQ451" s="183"/>
      <c r="AR451" s="183"/>
      <c r="AS451" s="186"/>
      <c r="AT451" s="182"/>
      <c r="AU451" s="182"/>
      <c r="AV451" s="182"/>
      <c r="AW451" s="182"/>
      <c r="AX451" s="182"/>
      <c r="AY451" s="182"/>
      <c r="AZ451" s="182"/>
      <c r="BA451" s="188"/>
      <c r="BB451" s="188"/>
      <c r="BC451" s="188"/>
      <c r="BD451" s="188"/>
      <c r="BE451" s="188"/>
      <c r="BF451" s="188"/>
      <c r="BG451" s="188"/>
      <c r="BH451" s="188"/>
      <c r="BI451" s="188"/>
      <c r="BJ451" s="188"/>
      <c r="BK451" s="188"/>
      <c r="BL451" s="188"/>
      <c r="BM451" s="188"/>
      <c r="BN451" s="188"/>
      <c r="BO451" s="188"/>
      <c r="BP451" s="189"/>
      <c r="BQ451" s="189"/>
      <c r="BR451" s="189"/>
      <c r="BS451" s="188"/>
      <c r="BT451" s="188"/>
      <c r="BU451" s="188"/>
      <c r="BV451" s="188"/>
      <c r="BW451" s="189"/>
      <c r="BX451" s="188"/>
      <c r="BY451" s="188"/>
      <c r="BZ451" s="189"/>
      <c r="CA451" s="189"/>
      <c r="CB451" s="189"/>
    </row>
    <row r="452" spans="18:80" s="45" customFormat="1" x14ac:dyDescent="0.2">
      <c r="R452" s="180"/>
      <c r="T452" s="180"/>
      <c r="V452" s="180"/>
      <c r="W452" s="42"/>
      <c r="X452" s="43"/>
      <c r="Y452" s="43"/>
      <c r="Z452" s="44"/>
      <c r="AB452" s="42"/>
      <c r="AD452" s="181"/>
      <c r="AE452" s="42"/>
      <c r="AF452" s="182"/>
      <c r="AH452" s="42"/>
      <c r="AI452" s="183"/>
      <c r="AJ452" s="184"/>
      <c r="AK452" s="185"/>
      <c r="AL452" s="183"/>
      <c r="AM452" s="183"/>
      <c r="AN452" s="186"/>
      <c r="AO452" s="183"/>
      <c r="AP452" s="183"/>
      <c r="AQ452" s="183"/>
      <c r="AR452" s="183"/>
      <c r="AS452" s="186"/>
      <c r="AT452" s="182"/>
      <c r="AU452" s="182"/>
      <c r="AV452" s="182"/>
      <c r="AW452" s="182"/>
      <c r="AX452" s="182"/>
      <c r="AY452" s="182"/>
      <c r="AZ452" s="182"/>
      <c r="BA452" s="188"/>
      <c r="BB452" s="188"/>
      <c r="BC452" s="188"/>
      <c r="BD452" s="188"/>
      <c r="BE452" s="188"/>
      <c r="BF452" s="188"/>
      <c r="BG452" s="188"/>
      <c r="BH452" s="188"/>
      <c r="BI452" s="188"/>
      <c r="BJ452" s="188"/>
      <c r="BK452" s="188"/>
      <c r="BL452" s="188"/>
      <c r="BM452" s="188"/>
      <c r="BN452" s="188"/>
      <c r="BO452" s="188"/>
      <c r="BP452" s="189"/>
      <c r="BQ452" s="189"/>
      <c r="BR452" s="189"/>
      <c r="BS452" s="188"/>
      <c r="BT452" s="188"/>
      <c r="BU452" s="188"/>
      <c r="BV452" s="188"/>
      <c r="BW452" s="189"/>
      <c r="BX452" s="188"/>
      <c r="BY452" s="188"/>
      <c r="BZ452" s="189"/>
      <c r="CA452" s="189"/>
      <c r="CB452" s="189"/>
    </row>
    <row r="453" spans="18:80" s="45" customFormat="1" x14ac:dyDescent="0.2">
      <c r="R453" s="180"/>
      <c r="T453" s="180"/>
      <c r="V453" s="180"/>
      <c r="W453" s="42"/>
      <c r="X453" s="43"/>
      <c r="Y453" s="43"/>
      <c r="Z453" s="44"/>
      <c r="AB453" s="42"/>
      <c r="AD453" s="181"/>
      <c r="AE453" s="42"/>
      <c r="AF453" s="182"/>
      <c r="AH453" s="42"/>
      <c r="AI453" s="183"/>
      <c r="AJ453" s="184"/>
      <c r="AK453" s="185"/>
      <c r="AL453" s="183"/>
      <c r="AM453" s="183"/>
      <c r="AN453" s="186"/>
      <c r="AO453" s="183"/>
      <c r="AP453" s="183"/>
      <c r="AQ453" s="183"/>
      <c r="AR453" s="183"/>
      <c r="AS453" s="186"/>
      <c r="AT453" s="182"/>
      <c r="AU453" s="182"/>
      <c r="AV453" s="182"/>
      <c r="AW453" s="182"/>
      <c r="AX453" s="182"/>
      <c r="AY453" s="182"/>
      <c r="AZ453" s="182"/>
      <c r="BA453" s="188"/>
      <c r="BB453" s="188"/>
      <c r="BC453" s="188"/>
      <c r="BD453" s="188"/>
      <c r="BE453" s="188"/>
      <c r="BF453" s="188"/>
      <c r="BG453" s="188"/>
      <c r="BH453" s="188"/>
      <c r="BI453" s="188"/>
      <c r="BJ453" s="188"/>
      <c r="BK453" s="188"/>
      <c r="BL453" s="188"/>
      <c r="BM453" s="188"/>
      <c r="BN453" s="188"/>
      <c r="BO453" s="188"/>
      <c r="BP453" s="189"/>
      <c r="BQ453" s="189"/>
      <c r="BR453" s="189"/>
      <c r="BS453" s="188"/>
      <c r="BT453" s="188"/>
      <c r="BU453" s="188"/>
      <c r="BV453" s="188"/>
      <c r="BW453" s="189"/>
      <c r="BX453" s="188"/>
      <c r="BY453" s="188"/>
      <c r="BZ453" s="189"/>
      <c r="CA453" s="189"/>
      <c r="CB453" s="189"/>
    </row>
    <row r="454" spans="18:80" s="45" customFormat="1" x14ac:dyDescent="0.2">
      <c r="R454" s="180"/>
      <c r="T454" s="180"/>
      <c r="V454" s="180"/>
      <c r="W454" s="42"/>
      <c r="X454" s="43"/>
      <c r="Y454" s="43"/>
      <c r="Z454" s="44"/>
      <c r="AB454" s="42"/>
      <c r="AD454" s="181"/>
      <c r="AE454" s="42"/>
      <c r="AF454" s="182"/>
      <c r="AH454" s="42"/>
      <c r="AI454" s="183"/>
      <c r="AJ454" s="184"/>
      <c r="AK454" s="185"/>
      <c r="AL454" s="183"/>
      <c r="AM454" s="183"/>
      <c r="AN454" s="186"/>
      <c r="AO454" s="183"/>
      <c r="AP454" s="183"/>
      <c r="AQ454" s="183"/>
      <c r="AR454" s="183"/>
      <c r="AS454" s="186"/>
      <c r="AT454" s="182"/>
      <c r="AU454" s="182"/>
      <c r="AV454" s="182"/>
      <c r="AW454" s="182"/>
      <c r="AX454" s="182"/>
      <c r="AY454" s="182"/>
      <c r="AZ454" s="182"/>
      <c r="BA454" s="188"/>
      <c r="BB454" s="188"/>
      <c r="BC454" s="188"/>
      <c r="BD454" s="188"/>
      <c r="BE454" s="188"/>
      <c r="BF454" s="188"/>
      <c r="BG454" s="188"/>
      <c r="BH454" s="188"/>
      <c r="BI454" s="188"/>
      <c r="BJ454" s="188"/>
      <c r="BK454" s="188"/>
      <c r="BL454" s="188"/>
      <c r="BM454" s="188"/>
      <c r="BN454" s="188"/>
      <c r="BO454" s="188"/>
      <c r="BP454" s="189"/>
      <c r="BQ454" s="189"/>
      <c r="BR454" s="189"/>
      <c r="BS454" s="188"/>
      <c r="BT454" s="188"/>
      <c r="BU454" s="188"/>
      <c r="BV454" s="188"/>
      <c r="BW454" s="189"/>
      <c r="BX454" s="188"/>
      <c r="BY454" s="188"/>
      <c r="BZ454" s="189"/>
      <c r="CA454" s="189"/>
      <c r="CB454" s="189"/>
    </row>
    <row r="455" spans="18:80" s="45" customFormat="1" x14ac:dyDescent="0.2">
      <c r="R455" s="180"/>
      <c r="T455" s="180"/>
      <c r="V455" s="180"/>
      <c r="W455" s="42"/>
      <c r="X455" s="43"/>
      <c r="Y455" s="43"/>
      <c r="Z455" s="44"/>
      <c r="AB455" s="42"/>
      <c r="AD455" s="181"/>
      <c r="AE455" s="42"/>
      <c r="AF455" s="182"/>
      <c r="AH455" s="42"/>
      <c r="AI455" s="183"/>
      <c r="AJ455" s="184"/>
      <c r="AK455" s="185"/>
      <c r="AL455" s="183"/>
      <c r="AM455" s="183"/>
      <c r="AN455" s="186"/>
      <c r="AO455" s="183"/>
      <c r="AP455" s="183"/>
      <c r="AQ455" s="183"/>
      <c r="AR455" s="183"/>
      <c r="AS455" s="186"/>
      <c r="AT455" s="182"/>
      <c r="AU455" s="182"/>
      <c r="AV455" s="182"/>
      <c r="AW455" s="182"/>
      <c r="AX455" s="182"/>
      <c r="AY455" s="182"/>
      <c r="AZ455" s="182"/>
      <c r="BA455" s="188"/>
      <c r="BB455" s="188"/>
      <c r="BC455" s="188"/>
      <c r="BD455" s="188"/>
      <c r="BE455" s="188"/>
      <c r="BF455" s="188"/>
      <c r="BG455" s="188"/>
      <c r="BH455" s="188"/>
      <c r="BI455" s="188"/>
      <c r="BJ455" s="188"/>
      <c r="BK455" s="188"/>
      <c r="BL455" s="188"/>
      <c r="BM455" s="188"/>
      <c r="BN455" s="188"/>
      <c r="BO455" s="188"/>
      <c r="BP455" s="189"/>
      <c r="BQ455" s="189"/>
      <c r="BR455" s="189"/>
      <c r="BS455" s="188"/>
      <c r="BT455" s="188"/>
      <c r="BU455" s="188"/>
      <c r="BV455" s="188"/>
      <c r="BW455" s="189"/>
      <c r="BX455" s="188"/>
      <c r="BY455" s="188"/>
      <c r="BZ455" s="189"/>
      <c r="CA455" s="189"/>
      <c r="CB455" s="189"/>
    </row>
    <row r="456" spans="18:80" s="45" customFormat="1" x14ac:dyDescent="0.2">
      <c r="R456" s="180"/>
      <c r="T456" s="180"/>
      <c r="V456" s="180"/>
      <c r="W456" s="42"/>
      <c r="X456" s="43"/>
      <c r="Y456" s="43"/>
      <c r="Z456" s="44"/>
      <c r="AB456" s="42"/>
      <c r="AD456" s="181"/>
      <c r="AE456" s="42"/>
      <c r="AF456" s="182"/>
      <c r="AH456" s="42"/>
      <c r="AI456" s="183"/>
      <c r="AJ456" s="184"/>
      <c r="AK456" s="185"/>
      <c r="AL456" s="183"/>
      <c r="AM456" s="183"/>
      <c r="AN456" s="186"/>
      <c r="AO456" s="183"/>
      <c r="AP456" s="183"/>
      <c r="AQ456" s="183"/>
      <c r="AR456" s="183"/>
      <c r="AS456" s="186"/>
      <c r="AT456" s="182"/>
      <c r="AU456" s="182"/>
      <c r="AV456" s="182"/>
      <c r="AW456" s="182"/>
      <c r="AX456" s="182"/>
      <c r="AY456" s="182"/>
      <c r="AZ456" s="182"/>
      <c r="BA456" s="188"/>
      <c r="BB456" s="188"/>
      <c r="BC456" s="188"/>
      <c r="BD456" s="188"/>
      <c r="BE456" s="188"/>
      <c r="BF456" s="188"/>
      <c r="BG456" s="188"/>
      <c r="BH456" s="188"/>
      <c r="BI456" s="188"/>
      <c r="BJ456" s="188"/>
      <c r="BK456" s="188"/>
      <c r="BL456" s="188"/>
      <c r="BM456" s="188"/>
      <c r="BN456" s="188"/>
      <c r="BO456" s="188"/>
      <c r="BP456" s="189"/>
      <c r="BQ456" s="189"/>
      <c r="BR456" s="189"/>
      <c r="BS456" s="188"/>
      <c r="BT456" s="188"/>
      <c r="BU456" s="188"/>
      <c r="BV456" s="188"/>
      <c r="BW456" s="189"/>
      <c r="BX456" s="188"/>
      <c r="BY456" s="188"/>
      <c r="BZ456" s="189"/>
      <c r="CA456" s="189"/>
      <c r="CB456" s="189"/>
    </row>
    <row r="457" spans="18:80" s="45" customFormat="1" x14ac:dyDescent="0.2">
      <c r="R457" s="180"/>
      <c r="T457" s="180"/>
      <c r="V457" s="180"/>
      <c r="W457" s="42"/>
      <c r="X457" s="43"/>
      <c r="Y457" s="43"/>
      <c r="Z457" s="44"/>
      <c r="AB457" s="42"/>
      <c r="AD457" s="181"/>
      <c r="AE457" s="42"/>
      <c r="AF457" s="182"/>
      <c r="AH457" s="42"/>
      <c r="AI457" s="183"/>
      <c r="AJ457" s="184"/>
      <c r="AK457" s="185"/>
      <c r="AL457" s="183"/>
      <c r="AM457" s="183"/>
      <c r="AN457" s="186"/>
      <c r="AO457" s="183"/>
      <c r="AP457" s="183"/>
      <c r="AQ457" s="183"/>
      <c r="AR457" s="183"/>
      <c r="AS457" s="186"/>
      <c r="AT457" s="182"/>
      <c r="AU457" s="182"/>
      <c r="AV457" s="182"/>
      <c r="AW457" s="182"/>
      <c r="AX457" s="182"/>
      <c r="AY457" s="182"/>
      <c r="AZ457" s="182"/>
      <c r="BA457" s="188"/>
      <c r="BB457" s="188"/>
      <c r="BC457" s="188"/>
      <c r="BD457" s="188"/>
      <c r="BE457" s="188"/>
      <c r="BF457" s="188"/>
      <c r="BG457" s="188"/>
      <c r="BH457" s="188"/>
      <c r="BI457" s="188"/>
      <c r="BJ457" s="188"/>
      <c r="BK457" s="188"/>
      <c r="BL457" s="188"/>
      <c r="BM457" s="188"/>
      <c r="BN457" s="188"/>
      <c r="BO457" s="188"/>
      <c r="BP457" s="189"/>
      <c r="BQ457" s="189"/>
      <c r="BR457" s="189"/>
      <c r="BS457" s="188"/>
      <c r="BT457" s="188"/>
      <c r="BU457" s="188"/>
      <c r="BV457" s="188"/>
      <c r="BW457" s="189"/>
      <c r="BX457" s="188"/>
      <c r="BY457" s="188"/>
      <c r="BZ457" s="189"/>
      <c r="CA457" s="189"/>
      <c r="CB457" s="189"/>
    </row>
    <row r="458" spans="18:80" s="45" customFormat="1" x14ac:dyDescent="0.2">
      <c r="R458" s="180"/>
      <c r="T458" s="180"/>
      <c r="V458" s="180"/>
      <c r="W458" s="42"/>
      <c r="X458" s="43"/>
      <c r="Y458" s="43"/>
      <c r="Z458" s="44"/>
      <c r="AB458" s="42"/>
      <c r="AD458" s="181"/>
      <c r="AE458" s="42"/>
      <c r="AF458" s="182"/>
      <c r="AH458" s="42"/>
      <c r="AI458" s="183"/>
      <c r="AJ458" s="184"/>
      <c r="AK458" s="185"/>
      <c r="AL458" s="183"/>
      <c r="AM458" s="183"/>
      <c r="AN458" s="186"/>
      <c r="AO458" s="183"/>
      <c r="AP458" s="183"/>
      <c r="AQ458" s="183"/>
      <c r="AR458" s="183"/>
      <c r="AS458" s="186"/>
      <c r="AT458" s="182"/>
      <c r="AU458" s="182"/>
      <c r="AV458" s="182"/>
      <c r="AW458" s="182"/>
      <c r="AX458" s="182"/>
      <c r="AY458" s="182"/>
      <c r="AZ458" s="182"/>
      <c r="BA458" s="188"/>
      <c r="BB458" s="188"/>
      <c r="BC458" s="188"/>
      <c r="BD458" s="188"/>
      <c r="BE458" s="188"/>
      <c r="BF458" s="188"/>
      <c r="BG458" s="188"/>
      <c r="BH458" s="188"/>
      <c r="BI458" s="188"/>
      <c r="BJ458" s="188"/>
      <c r="BK458" s="188"/>
      <c r="BL458" s="188"/>
      <c r="BM458" s="188"/>
      <c r="BN458" s="188"/>
      <c r="BO458" s="188"/>
      <c r="BP458" s="189"/>
      <c r="BQ458" s="189"/>
      <c r="BR458" s="189"/>
      <c r="BS458" s="188"/>
      <c r="BT458" s="188"/>
      <c r="BU458" s="188"/>
      <c r="BV458" s="188"/>
      <c r="BW458" s="189"/>
      <c r="BX458" s="188"/>
      <c r="BY458" s="188"/>
      <c r="BZ458" s="189"/>
      <c r="CA458" s="189"/>
      <c r="CB458" s="189"/>
    </row>
    <row r="459" spans="18:80" s="45" customFormat="1" x14ac:dyDescent="0.2">
      <c r="R459" s="180"/>
      <c r="T459" s="180"/>
      <c r="V459" s="180"/>
      <c r="W459" s="42"/>
      <c r="X459" s="43"/>
      <c r="Y459" s="43"/>
      <c r="Z459" s="44"/>
      <c r="AB459" s="42"/>
      <c r="AD459" s="181"/>
      <c r="AE459" s="42"/>
      <c r="AF459" s="182"/>
      <c r="AH459" s="42"/>
      <c r="AI459" s="183"/>
      <c r="AJ459" s="184"/>
      <c r="AK459" s="185"/>
      <c r="AL459" s="183"/>
      <c r="AM459" s="183"/>
      <c r="AN459" s="186"/>
      <c r="AO459" s="183"/>
      <c r="AP459" s="183"/>
      <c r="AQ459" s="183"/>
      <c r="AR459" s="183"/>
      <c r="AS459" s="186"/>
      <c r="AT459" s="182"/>
      <c r="AU459" s="182"/>
      <c r="AV459" s="182"/>
      <c r="AW459" s="182"/>
      <c r="AX459" s="182"/>
      <c r="AY459" s="182"/>
      <c r="AZ459" s="182"/>
      <c r="BA459" s="188"/>
      <c r="BB459" s="188"/>
      <c r="BC459" s="188"/>
      <c r="BD459" s="188"/>
      <c r="BE459" s="188"/>
      <c r="BF459" s="188"/>
      <c r="BG459" s="188"/>
      <c r="BH459" s="188"/>
      <c r="BI459" s="188"/>
      <c r="BJ459" s="188"/>
      <c r="BK459" s="188"/>
      <c r="BL459" s="188"/>
      <c r="BM459" s="188"/>
      <c r="BN459" s="188"/>
      <c r="BO459" s="188"/>
      <c r="BP459" s="189"/>
      <c r="BQ459" s="189"/>
      <c r="BR459" s="189"/>
      <c r="BS459" s="188"/>
      <c r="BT459" s="188"/>
      <c r="BU459" s="188"/>
      <c r="BV459" s="188"/>
      <c r="BW459" s="189"/>
      <c r="BX459" s="188"/>
      <c r="BY459" s="188"/>
      <c r="BZ459" s="189"/>
      <c r="CA459" s="189"/>
      <c r="CB459" s="189"/>
    </row>
    <row r="460" spans="18:80" s="45" customFormat="1" x14ac:dyDescent="0.2">
      <c r="R460" s="180"/>
      <c r="T460" s="180"/>
      <c r="V460" s="180"/>
      <c r="W460" s="42"/>
      <c r="X460" s="43"/>
      <c r="Y460" s="43"/>
      <c r="Z460" s="44"/>
      <c r="AB460" s="42"/>
      <c r="AD460" s="181"/>
      <c r="AE460" s="42"/>
      <c r="AF460" s="182"/>
      <c r="AH460" s="42"/>
      <c r="AI460" s="183"/>
      <c r="AJ460" s="184"/>
      <c r="AK460" s="185"/>
      <c r="AL460" s="183"/>
      <c r="AM460" s="183"/>
      <c r="AN460" s="186"/>
      <c r="AO460" s="183"/>
      <c r="AP460" s="183"/>
      <c r="AQ460" s="183"/>
      <c r="AR460" s="183"/>
      <c r="AS460" s="186"/>
      <c r="AT460" s="182"/>
      <c r="AU460" s="182"/>
      <c r="AV460" s="182"/>
      <c r="AW460" s="182"/>
      <c r="AX460" s="182"/>
      <c r="AY460" s="182"/>
      <c r="AZ460" s="182"/>
      <c r="BA460" s="188"/>
      <c r="BB460" s="188"/>
      <c r="BC460" s="188"/>
      <c r="BD460" s="188"/>
      <c r="BE460" s="188"/>
      <c r="BF460" s="188"/>
      <c r="BG460" s="188"/>
      <c r="BH460" s="188"/>
      <c r="BI460" s="188"/>
      <c r="BJ460" s="188"/>
      <c r="BK460" s="188"/>
      <c r="BL460" s="188"/>
      <c r="BM460" s="188"/>
      <c r="BN460" s="188"/>
      <c r="BO460" s="188"/>
      <c r="BP460" s="189"/>
      <c r="BQ460" s="189"/>
      <c r="BR460" s="189"/>
      <c r="BS460" s="188"/>
      <c r="BT460" s="188"/>
      <c r="BU460" s="188"/>
      <c r="BV460" s="188"/>
      <c r="BW460" s="189"/>
      <c r="BX460" s="188"/>
      <c r="BY460" s="188"/>
      <c r="BZ460" s="189"/>
      <c r="CA460" s="189"/>
      <c r="CB460" s="189"/>
    </row>
    <row r="461" spans="18:80" s="45" customFormat="1" x14ac:dyDescent="0.2">
      <c r="R461" s="180"/>
      <c r="T461" s="180"/>
      <c r="V461" s="180"/>
      <c r="W461" s="42"/>
      <c r="X461" s="43"/>
      <c r="Y461" s="43"/>
      <c r="Z461" s="44"/>
      <c r="AB461" s="42"/>
      <c r="AD461" s="181"/>
      <c r="AE461" s="42"/>
      <c r="AF461" s="182"/>
      <c r="AH461" s="42"/>
      <c r="AI461" s="183"/>
      <c r="AJ461" s="184"/>
      <c r="AK461" s="185"/>
      <c r="AL461" s="183"/>
      <c r="AM461" s="183"/>
      <c r="AN461" s="186"/>
      <c r="AO461" s="183"/>
      <c r="AP461" s="183"/>
      <c r="AQ461" s="183"/>
      <c r="AR461" s="183"/>
      <c r="AS461" s="186"/>
      <c r="AT461" s="182"/>
      <c r="AU461" s="182"/>
      <c r="AV461" s="182"/>
      <c r="AW461" s="182"/>
      <c r="AX461" s="182"/>
      <c r="AY461" s="182"/>
      <c r="AZ461" s="182"/>
      <c r="BA461" s="188"/>
      <c r="BB461" s="188"/>
      <c r="BC461" s="188"/>
      <c r="BD461" s="188"/>
      <c r="BE461" s="188"/>
      <c r="BF461" s="188"/>
      <c r="BG461" s="188"/>
      <c r="BH461" s="188"/>
      <c r="BI461" s="188"/>
      <c r="BJ461" s="188"/>
      <c r="BK461" s="188"/>
      <c r="BL461" s="188"/>
      <c r="BM461" s="188"/>
      <c r="BN461" s="188"/>
      <c r="BO461" s="188"/>
      <c r="BP461" s="189"/>
      <c r="BQ461" s="189"/>
      <c r="BR461" s="189"/>
      <c r="BS461" s="188"/>
      <c r="BT461" s="188"/>
      <c r="BU461" s="188"/>
      <c r="BV461" s="188"/>
      <c r="BW461" s="189"/>
      <c r="BX461" s="188"/>
      <c r="BY461" s="188"/>
      <c r="BZ461" s="189"/>
      <c r="CA461" s="189"/>
      <c r="CB461" s="189"/>
    </row>
    <row r="462" spans="18:80" s="45" customFormat="1" x14ac:dyDescent="0.2">
      <c r="R462" s="180"/>
      <c r="T462" s="180"/>
      <c r="V462" s="180"/>
      <c r="W462" s="42"/>
      <c r="X462" s="43"/>
      <c r="Y462" s="43"/>
      <c r="Z462" s="44"/>
      <c r="AB462" s="42"/>
      <c r="AD462" s="181"/>
      <c r="AE462" s="42"/>
      <c r="AF462" s="182"/>
      <c r="AH462" s="42"/>
      <c r="AI462" s="183"/>
      <c r="AJ462" s="184"/>
      <c r="AK462" s="185"/>
      <c r="AL462" s="183"/>
      <c r="AM462" s="183"/>
      <c r="AN462" s="186"/>
      <c r="AO462" s="183"/>
      <c r="AP462" s="183"/>
      <c r="AQ462" s="183"/>
      <c r="AR462" s="183"/>
      <c r="AS462" s="186"/>
      <c r="AT462" s="182"/>
      <c r="AU462" s="182"/>
      <c r="AV462" s="182"/>
      <c r="AW462" s="182"/>
      <c r="AX462" s="182"/>
      <c r="AY462" s="182"/>
      <c r="AZ462" s="182"/>
      <c r="BA462" s="188"/>
      <c r="BB462" s="188"/>
      <c r="BC462" s="188"/>
      <c r="BD462" s="188"/>
      <c r="BE462" s="188"/>
      <c r="BF462" s="188"/>
      <c r="BG462" s="188"/>
      <c r="BH462" s="188"/>
      <c r="BI462" s="188"/>
      <c r="BJ462" s="188"/>
      <c r="BK462" s="188"/>
      <c r="BL462" s="188"/>
      <c r="BM462" s="188"/>
      <c r="BN462" s="188"/>
      <c r="BO462" s="188"/>
      <c r="BP462" s="189"/>
      <c r="BQ462" s="189"/>
      <c r="BR462" s="189"/>
      <c r="BS462" s="188"/>
      <c r="BT462" s="188"/>
      <c r="BU462" s="188"/>
      <c r="BV462" s="188"/>
      <c r="BW462" s="189"/>
      <c r="BX462" s="188"/>
      <c r="BY462" s="188"/>
      <c r="BZ462" s="189"/>
      <c r="CA462" s="189"/>
      <c r="CB462" s="189"/>
    </row>
    <row r="463" spans="18:80" s="45" customFormat="1" x14ac:dyDescent="0.2">
      <c r="R463" s="180"/>
      <c r="T463" s="180"/>
      <c r="V463" s="180"/>
      <c r="W463" s="42"/>
      <c r="X463" s="43"/>
      <c r="Y463" s="43"/>
      <c r="Z463" s="44"/>
      <c r="AB463" s="42"/>
      <c r="AD463" s="181"/>
      <c r="AE463" s="42"/>
      <c r="AF463" s="182"/>
      <c r="AH463" s="42"/>
      <c r="AI463" s="183"/>
      <c r="AJ463" s="184"/>
      <c r="AK463" s="185"/>
      <c r="AL463" s="183"/>
      <c r="AM463" s="183"/>
      <c r="AN463" s="186"/>
      <c r="AO463" s="183"/>
      <c r="AP463" s="183"/>
      <c r="AQ463" s="183"/>
      <c r="AR463" s="183"/>
      <c r="AS463" s="186"/>
      <c r="AT463" s="182"/>
      <c r="AU463" s="182"/>
      <c r="AV463" s="182"/>
      <c r="AW463" s="182"/>
      <c r="AX463" s="182"/>
      <c r="AY463" s="182"/>
      <c r="AZ463" s="182"/>
      <c r="BA463" s="188"/>
      <c r="BB463" s="188"/>
      <c r="BC463" s="188"/>
      <c r="BD463" s="188"/>
      <c r="BE463" s="188"/>
      <c r="BF463" s="188"/>
      <c r="BG463" s="188"/>
      <c r="BH463" s="188"/>
      <c r="BI463" s="188"/>
      <c r="BJ463" s="188"/>
      <c r="BK463" s="188"/>
      <c r="BL463" s="188"/>
      <c r="BM463" s="188"/>
      <c r="BN463" s="188"/>
      <c r="BO463" s="188"/>
      <c r="BP463" s="189"/>
      <c r="BQ463" s="189"/>
      <c r="BR463" s="189"/>
      <c r="BS463" s="188"/>
      <c r="BT463" s="188"/>
      <c r="BU463" s="188"/>
      <c r="BV463" s="188"/>
      <c r="BW463" s="189"/>
      <c r="BX463" s="188"/>
      <c r="BY463" s="188"/>
      <c r="BZ463" s="189"/>
      <c r="CA463" s="189"/>
      <c r="CB463" s="189"/>
    </row>
    <row r="464" spans="18:80" s="45" customFormat="1" x14ac:dyDescent="0.2">
      <c r="R464" s="180"/>
      <c r="T464" s="180"/>
      <c r="V464" s="180"/>
      <c r="W464" s="42"/>
      <c r="X464" s="43"/>
      <c r="Y464" s="43"/>
      <c r="Z464" s="44"/>
      <c r="AB464" s="42"/>
      <c r="AD464" s="181"/>
      <c r="AE464" s="42"/>
      <c r="AF464" s="182"/>
      <c r="AH464" s="42"/>
      <c r="AI464" s="183"/>
      <c r="AJ464" s="184"/>
      <c r="AK464" s="185"/>
      <c r="AL464" s="183"/>
      <c r="AM464" s="183"/>
      <c r="AN464" s="186"/>
      <c r="AO464" s="183"/>
      <c r="AP464" s="183"/>
      <c r="AQ464" s="183"/>
      <c r="AR464" s="183"/>
      <c r="AS464" s="186"/>
      <c r="AT464" s="182"/>
      <c r="AU464" s="182"/>
      <c r="AV464" s="182"/>
      <c r="AW464" s="182"/>
      <c r="AX464" s="182"/>
      <c r="AY464" s="182"/>
      <c r="AZ464" s="182"/>
      <c r="BA464" s="188"/>
      <c r="BB464" s="188"/>
      <c r="BC464" s="188"/>
      <c r="BD464" s="188"/>
      <c r="BE464" s="188"/>
      <c r="BF464" s="188"/>
      <c r="BG464" s="188"/>
      <c r="BH464" s="188"/>
      <c r="BI464" s="188"/>
      <c r="BJ464" s="188"/>
      <c r="BK464" s="188"/>
      <c r="BL464" s="188"/>
      <c r="BM464" s="188"/>
      <c r="BN464" s="188"/>
      <c r="BO464" s="188"/>
      <c r="BP464" s="189"/>
      <c r="BQ464" s="189"/>
      <c r="BR464" s="189"/>
      <c r="BS464" s="188"/>
      <c r="BT464" s="188"/>
      <c r="BU464" s="188"/>
      <c r="BV464" s="188"/>
      <c r="BW464" s="189"/>
      <c r="BX464" s="188"/>
      <c r="BY464" s="188"/>
      <c r="BZ464" s="189"/>
      <c r="CA464" s="189"/>
      <c r="CB464" s="189"/>
    </row>
    <row r="465" spans="18:80" s="45" customFormat="1" x14ac:dyDescent="0.2">
      <c r="R465" s="180"/>
      <c r="T465" s="180"/>
      <c r="V465" s="180"/>
      <c r="W465" s="42"/>
      <c r="X465" s="43"/>
      <c r="Y465" s="43"/>
      <c r="Z465" s="44"/>
      <c r="AB465" s="42"/>
      <c r="AD465" s="181"/>
      <c r="AE465" s="42"/>
      <c r="AF465" s="182"/>
      <c r="AH465" s="42"/>
      <c r="AI465" s="183"/>
      <c r="AJ465" s="184"/>
      <c r="AK465" s="185"/>
      <c r="AL465" s="183"/>
      <c r="AM465" s="183"/>
      <c r="AN465" s="186"/>
      <c r="AO465" s="183"/>
      <c r="AP465" s="183"/>
      <c r="AQ465" s="183"/>
      <c r="AR465" s="183"/>
      <c r="AS465" s="186"/>
      <c r="AT465" s="182"/>
      <c r="AU465" s="182"/>
      <c r="AV465" s="182"/>
      <c r="AW465" s="182"/>
      <c r="AX465" s="182"/>
      <c r="AY465" s="182"/>
      <c r="AZ465" s="182"/>
      <c r="BA465" s="188"/>
      <c r="BB465" s="188"/>
      <c r="BC465" s="188"/>
      <c r="BD465" s="188"/>
      <c r="BE465" s="188"/>
      <c r="BF465" s="188"/>
      <c r="BG465" s="188"/>
      <c r="BH465" s="188"/>
      <c r="BI465" s="188"/>
      <c r="BJ465" s="188"/>
      <c r="BK465" s="188"/>
      <c r="BL465" s="188"/>
      <c r="BM465" s="188"/>
      <c r="BN465" s="188"/>
      <c r="BO465" s="188"/>
      <c r="BP465" s="189"/>
      <c r="BQ465" s="189"/>
      <c r="BR465" s="189"/>
      <c r="BS465" s="188"/>
      <c r="BT465" s="188"/>
      <c r="BU465" s="188"/>
      <c r="BV465" s="188"/>
      <c r="BW465" s="189"/>
      <c r="BX465" s="188"/>
      <c r="BY465" s="188"/>
      <c r="BZ465" s="189"/>
      <c r="CA465" s="189"/>
      <c r="CB465" s="189"/>
    </row>
    <row r="466" spans="18:80" s="45" customFormat="1" x14ac:dyDescent="0.2">
      <c r="R466" s="180"/>
      <c r="T466" s="180"/>
      <c r="V466" s="180"/>
      <c r="W466" s="42"/>
      <c r="X466" s="43"/>
      <c r="Y466" s="43"/>
      <c r="Z466" s="44"/>
      <c r="AB466" s="42"/>
      <c r="AD466" s="181"/>
      <c r="AE466" s="42"/>
      <c r="AF466" s="182"/>
      <c r="AH466" s="42"/>
      <c r="AI466" s="183"/>
      <c r="AJ466" s="184"/>
      <c r="AK466" s="185"/>
      <c r="AL466" s="183"/>
      <c r="AM466" s="183"/>
      <c r="AN466" s="186"/>
      <c r="AO466" s="183"/>
      <c r="AP466" s="183"/>
      <c r="AQ466" s="183"/>
      <c r="AR466" s="183"/>
      <c r="AS466" s="186"/>
      <c r="AT466" s="182"/>
      <c r="AU466" s="182"/>
      <c r="AV466" s="182"/>
      <c r="AW466" s="182"/>
      <c r="AX466" s="182"/>
      <c r="AY466" s="182"/>
      <c r="AZ466" s="182"/>
      <c r="BA466" s="188"/>
      <c r="BB466" s="188"/>
      <c r="BC466" s="188"/>
      <c r="BD466" s="188"/>
      <c r="BE466" s="188"/>
      <c r="BF466" s="188"/>
      <c r="BG466" s="188"/>
      <c r="BH466" s="188"/>
      <c r="BI466" s="188"/>
      <c r="BJ466" s="188"/>
      <c r="BK466" s="188"/>
      <c r="BL466" s="188"/>
      <c r="BM466" s="188"/>
      <c r="BN466" s="188"/>
      <c r="BO466" s="188"/>
      <c r="BP466" s="189"/>
      <c r="BQ466" s="189"/>
      <c r="BR466" s="189"/>
      <c r="BS466" s="188"/>
      <c r="BT466" s="188"/>
      <c r="BU466" s="188"/>
      <c r="BV466" s="188"/>
      <c r="BW466" s="189"/>
      <c r="BX466" s="188"/>
      <c r="BY466" s="188"/>
      <c r="BZ466" s="189"/>
      <c r="CA466" s="189"/>
      <c r="CB466" s="189"/>
    </row>
    <row r="467" spans="18:80" s="45" customFormat="1" x14ac:dyDescent="0.2">
      <c r="R467" s="180"/>
      <c r="T467" s="180"/>
      <c r="V467" s="180"/>
      <c r="W467" s="42"/>
      <c r="X467" s="43"/>
      <c r="Y467" s="43"/>
      <c r="Z467" s="44"/>
      <c r="AB467" s="42"/>
      <c r="AD467" s="181"/>
      <c r="AE467" s="42"/>
      <c r="AF467" s="182"/>
      <c r="AH467" s="42"/>
      <c r="AI467" s="183"/>
      <c r="AJ467" s="184"/>
      <c r="AK467" s="185"/>
      <c r="AL467" s="183"/>
      <c r="AM467" s="183"/>
      <c r="AN467" s="186"/>
      <c r="AO467" s="183"/>
      <c r="AP467" s="183"/>
      <c r="AQ467" s="183"/>
      <c r="AR467" s="183"/>
      <c r="AS467" s="186"/>
      <c r="AT467" s="182"/>
      <c r="AU467" s="182"/>
      <c r="AV467" s="182"/>
      <c r="AW467" s="182"/>
      <c r="AX467" s="182"/>
      <c r="AY467" s="182"/>
      <c r="AZ467" s="182"/>
      <c r="BA467" s="188"/>
      <c r="BB467" s="188"/>
      <c r="BC467" s="188"/>
      <c r="BD467" s="188"/>
      <c r="BE467" s="188"/>
      <c r="BF467" s="188"/>
      <c r="BG467" s="188"/>
      <c r="BH467" s="188"/>
      <c r="BI467" s="188"/>
      <c r="BJ467" s="188"/>
      <c r="BK467" s="188"/>
      <c r="BL467" s="188"/>
      <c r="BM467" s="188"/>
      <c r="BN467" s="188"/>
      <c r="BO467" s="188"/>
      <c r="BP467" s="189"/>
      <c r="BQ467" s="189"/>
      <c r="BR467" s="189"/>
      <c r="BS467" s="188"/>
      <c r="BT467" s="188"/>
      <c r="BU467" s="188"/>
      <c r="BV467" s="188"/>
      <c r="BW467" s="189"/>
      <c r="BX467" s="188"/>
      <c r="BY467" s="188"/>
      <c r="BZ467" s="189"/>
      <c r="CA467" s="189"/>
      <c r="CB467" s="189"/>
    </row>
    <row r="468" spans="18:80" s="45" customFormat="1" x14ac:dyDescent="0.2">
      <c r="R468" s="180"/>
      <c r="T468" s="180"/>
      <c r="V468" s="180"/>
      <c r="W468" s="42"/>
      <c r="X468" s="43"/>
      <c r="Y468" s="43"/>
      <c r="Z468" s="44"/>
      <c r="AB468" s="42"/>
      <c r="AD468" s="181"/>
      <c r="AE468" s="42"/>
      <c r="AF468" s="182"/>
      <c r="AH468" s="42"/>
      <c r="AI468" s="183"/>
      <c r="AJ468" s="184"/>
      <c r="AK468" s="185"/>
      <c r="AL468" s="183"/>
      <c r="AM468" s="183"/>
      <c r="AN468" s="186"/>
      <c r="AO468" s="183"/>
      <c r="AP468" s="183"/>
      <c r="AQ468" s="183"/>
      <c r="AR468" s="183"/>
      <c r="AS468" s="186"/>
      <c r="AT468" s="182"/>
      <c r="AU468" s="182"/>
      <c r="AV468" s="182"/>
      <c r="AW468" s="182"/>
      <c r="AX468" s="182"/>
      <c r="AY468" s="182"/>
      <c r="AZ468" s="182"/>
      <c r="BA468" s="188"/>
      <c r="BB468" s="188"/>
      <c r="BC468" s="188"/>
      <c r="BD468" s="188"/>
      <c r="BE468" s="188"/>
      <c r="BF468" s="188"/>
      <c r="BG468" s="188"/>
      <c r="BH468" s="188"/>
      <c r="BI468" s="188"/>
      <c r="BJ468" s="188"/>
      <c r="BK468" s="188"/>
      <c r="BL468" s="188"/>
      <c r="BM468" s="188"/>
      <c r="BN468" s="188"/>
      <c r="BO468" s="188"/>
      <c r="BP468" s="189"/>
      <c r="BQ468" s="189"/>
      <c r="BR468" s="189"/>
      <c r="BS468" s="188"/>
      <c r="BT468" s="188"/>
      <c r="BU468" s="188"/>
      <c r="BV468" s="188"/>
      <c r="BW468" s="189"/>
      <c r="BX468" s="188"/>
      <c r="BY468" s="188"/>
      <c r="BZ468" s="189"/>
      <c r="CA468" s="189"/>
      <c r="CB468" s="189"/>
    </row>
    <row r="469" spans="18:80" s="45" customFormat="1" x14ac:dyDescent="0.2">
      <c r="R469" s="180"/>
      <c r="T469" s="180"/>
      <c r="V469" s="180"/>
      <c r="W469" s="42"/>
      <c r="X469" s="43"/>
      <c r="Y469" s="43"/>
      <c r="Z469" s="44"/>
      <c r="AB469" s="42"/>
      <c r="AD469" s="181"/>
      <c r="AE469" s="42"/>
      <c r="AF469" s="182"/>
      <c r="AH469" s="42"/>
      <c r="AI469" s="183"/>
      <c r="AJ469" s="184"/>
      <c r="AK469" s="185"/>
      <c r="AL469" s="183"/>
      <c r="AM469" s="183"/>
      <c r="AN469" s="186"/>
      <c r="AO469" s="183"/>
      <c r="AP469" s="183"/>
      <c r="AQ469" s="183"/>
      <c r="AR469" s="183"/>
      <c r="AS469" s="186"/>
      <c r="AT469" s="182"/>
      <c r="AU469" s="182"/>
      <c r="AV469" s="182"/>
      <c r="AW469" s="182"/>
      <c r="AX469" s="182"/>
      <c r="AY469" s="182"/>
      <c r="AZ469" s="182"/>
      <c r="BA469" s="188"/>
      <c r="BB469" s="188"/>
      <c r="BC469" s="188"/>
      <c r="BD469" s="188"/>
      <c r="BE469" s="188"/>
      <c r="BF469" s="188"/>
      <c r="BG469" s="188"/>
      <c r="BH469" s="188"/>
      <c r="BI469" s="188"/>
      <c r="BJ469" s="188"/>
      <c r="BK469" s="188"/>
      <c r="BL469" s="188"/>
      <c r="BM469" s="188"/>
      <c r="BN469" s="188"/>
      <c r="BO469" s="188"/>
      <c r="BP469" s="189"/>
      <c r="BQ469" s="189"/>
      <c r="BR469" s="189"/>
      <c r="BS469" s="188"/>
      <c r="BT469" s="188"/>
      <c r="BU469" s="188"/>
      <c r="BV469" s="188"/>
      <c r="BW469" s="189"/>
      <c r="BX469" s="188"/>
      <c r="BY469" s="188"/>
      <c r="BZ469" s="189"/>
      <c r="CA469" s="189"/>
      <c r="CB469" s="189"/>
    </row>
    <row r="470" spans="18:80" s="45" customFormat="1" x14ac:dyDescent="0.2">
      <c r="R470" s="180"/>
      <c r="T470" s="180"/>
      <c r="V470" s="180"/>
      <c r="W470" s="42"/>
      <c r="X470" s="43"/>
      <c r="Y470" s="43"/>
      <c r="Z470" s="44"/>
      <c r="AB470" s="42"/>
      <c r="AD470" s="181"/>
      <c r="AE470" s="42"/>
      <c r="AF470" s="182"/>
      <c r="AH470" s="42"/>
      <c r="AI470" s="183"/>
      <c r="AJ470" s="184"/>
      <c r="AK470" s="185"/>
      <c r="AL470" s="183"/>
      <c r="AM470" s="183"/>
      <c r="AN470" s="186"/>
      <c r="AO470" s="183"/>
      <c r="AP470" s="183"/>
      <c r="AQ470" s="183"/>
      <c r="AR470" s="183"/>
      <c r="AS470" s="186"/>
      <c r="AT470" s="182"/>
      <c r="AU470" s="182"/>
      <c r="AV470" s="182"/>
      <c r="AW470" s="182"/>
      <c r="AX470" s="182"/>
      <c r="AY470" s="182"/>
      <c r="AZ470" s="182"/>
      <c r="BA470" s="188"/>
      <c r="BB470" s="188"/>
      <c r="BC470" s="188"/>
      <c r="BD470" s="188"/>
      <c r="BE470" s="188"/>
      <c r="BF470" s="188"/>
      <c r="BG470" s="188"/>
      <c r="BH470" s="188"/>
      <c r="BI470" s="188"/>
      <c r="BJ470" s="188"/>
      <c r="BK470" s="188"/>
      <c r="BL470" s="188"/>
      <c r="BM470" s="188"/>
      <c r="BN470" s="188"/>
      <c r="BO470" s="188"/>
      <c r="BP470" s="189"/>
      <c r="BQ470" s="189"/>
      <c r="BR470" s="189"/>
      <c r="BS470" s="188"/>
      <c r="BT470" s="188"/>
      <c r="BU470" s="188"/>
      <c r="BV470" s="188"/>
      <c r="BW470" s="189"/>
      <c r="BX470" s="188"/>
      <c r="BY470" s="188"/>
      <c r="BZ470" s="189"/>
      <c r="CA470" s="189"/>
      <c r="CB470" s="189"/>
    </row>
    <row r="471" spans="18:80" s="45" customFormat="1" x14ac:dyDescent="0.2">
      <c r="R471" s="180"/>
      <c r="T471" s="180"/>
      <c r="V471" s="180"/>
      <c r="W471" s="42"/>
      <c r="X471" s="43"/>
      <c r="Y471" s="43"/>
      <c r="Z471" s="44"/>
      <c r="AB471" s="42"/>
      <c r="AD471" s="181"/>
      <c r="AE471" s="42"/>
      <c r="AF471" s="182"/>
      <c r="AH471" s="42"/>
      <c r="AI471" s="183"/>
      <c r="AJ471" s="184"/>
      <c r="AK471" s="185"/>
      <c r="AL471" s="183"/>
      <c r="AM471" s="183"/>
      <c r="AN471" s="186"/>
      <c r="AO471" s="183"/>
      <c r="AP471" s="183"/>
      <c r="AQ471" s="183"/>
      <c r="AR471" s="183"/>
      <c r="AS471" s="186"/>
      <c r="AT471" s="182"/>
      <c r="AU471" s="182"/>
      <c r="AV471" s="182"/>
      <c r="AW471" s="182"/>
      <c r="AX471" s="182"/>
      <c r="AY471" s="182"/>
      <c r="AZ471" s="182"/>
      <c r="BA471" s="188"/>
      <c r="BB471" s="188"/>
      <c r="BC471" s="188"/>
      <c r="BD471" s="188"/>
      <c r="BE471" s="188"/>
      <c r="BF471" s="188"/>
      <c r="BG471" s="188"/>
      <c r="BH471" s="188"/>
      <c r="BI471" s="188"/>
      <c r="BJ471" s="188"/>
      <c r="BK471" s="188"/>
      <c r="BL471" s="188"/>
      <c r="BM471" s="188"/>
      <c r="BN471" s="188"/>
      <c r="BO471" s="188"/>
      <c r="BP471" s="189"/>
      <c r="BQ471" s="189"/>
      <c r="BR471" s="189"/>
      <c r="BS471" s="188"/>
      <c r="BT471" s="188"/>
      <c r="BU471" s="188"/>
      <c r="BV471" s="188"/>
      <c r="BW471" s="189"/>
      <c r="BX471" s="188"/>
      <c r="BY471" s="188"/>
      <c r="BZ471" s="189"/>
      <c r="CA471" s="189"/>
      <c r="CB471" s="189"/>
    </row>
    <row r="472" spans="18:80" s="45" customFormat="1" x14ac:dyDescent="0.2">
      <c r="R472" s="180"/>
      <c r="T472" s="180"/>
      <c r="V472" s="180"/>
      <c r="W472" s="42"/>
      <c r="X472" s="43"/>
      <c r="Y472" s="43"/>
      <c r="Z472" s="44"/>
      <c r="AB472" s="42"/>
      <c r="AD472" s="181"/>
      <c r="AE472" s="42"/>
      <c r="AF472" s="182"/>
      <c r="AH472" s="42"/>
      <c r="AI472" s="183"/>
      <c r="AJ472" s="184"/>
      <c r="AK472" s="185"/>
      <c r="AL472" s="183"/>
      <c r="AM472" s="183"/>
      <c r="AN472" s="186"/>
      <c r="AO472" s="183"/>
      <c r="AP472" s="183"/>
      <c r="AQ472" s="183"/>
      <c r="AR472" s="183"/>
      <c r="AS472" s="186"/>
      <c r="AT472" s="182"/>
      <c r="AU472" s="182"/>
      <c r="AV472" s="182"/>
      <c r="AW472" s="182"/>
      <c r="AX472" s="182"/>
      <c r="AY472" s="182"/>
      <c r="AZ472" s="182"/>
      <c r="BA472" s="188"/>
      <c r="BB472" s="188"/>
      <c r="BC472" s="188"/>
      <c r="BD472" s="188"/>
      <c r="BE472" s="188"/>
      <c r="BF472" s="188"/>
      <c r="BG472" s="188"/>
      <c r="BH472" s="188"/>
      <c r="BI472" s="188"/>
      <c r="BJ472" s="188"/>
      <c r="BK472" s="188"/>
      <c r="BL472" s="188"/>
      <c r="BM472" s="188"/>
      <c r="BN472" s="188"/>
      <c r="BO472" s="188"/>
      <c r="BP472" s="189"/>
      <c r="BQ472" s="189"/>
      <c r="BR472" s="189"/>
      <c r="BS472" s="188"/>
      <c r="BT472" s="188"/>
      <c r="BU472" s="188"/>
      <c r="BV472" s="188"/>
      <c r="BW472" s="189"/>
      <c r="BX472" s="188"/>
      <c r="BY472" s="188"/>
      <c r="BZ472" s="189"/>
      <c r="CA472" s="189"/>
      <c r="CB472" s="189"/>
    </row>
    <row r="473" spans="18:80" s="45" customFormat="1" x14ac:dyDescent="0.2">
      <c r="R473" s="180"/>
      <c r="T473" s="180"/>
      <c r="V473" s="180"/>
      <c r="W473" s="42"/>
      <c r="X473" s="43"/>
      <c r="Y473" s="43"/>
      <c r="Z473" s="44"/>
      <c r="AB473" s="42"/>
      <c r="AD473" s="181"/>
      <c r="AE473" s="42"/>
      <c r="AF473" s="182"/>
      <c r="AH473" s="42"/>
      <c r="AI473" s="183"/>
      <c r="AJ473" s="184"/>
      <c r="AK473" s="185"/>
      <c r="AL473" s="183"/>
      <c r="AM473" s="183"/>
      <c r="AN473" s="186"/>
      <c r="AO473" s="183"/>
      <c r="AP473" s="183"/>
      <c r="AQ473" s="183"/>
      <c r="AR473" s="183"/>
      <c r="AS473" s="186"/>
      <c r="AT473" s="182"/>
      <c r="AU473" s="182"/>
      <c r="AV473" s="182"/>
      <c r="AW473" s="182"/>
      <c r="AX473" s="182"/>
      <c r="AY473" s="182"/>
      <c r="AZ473" s="182"/>
      <c r="BA473" s="188"/>
      <c r="BB473" s="188"/>
      <c r="BC473" s="188"/>
      <c r="BD473" s="188"/>
      <c r="BE473" s="188"/>
      <c r="BF473" s="188"/>
      <c r="BG473" s="188"/>
      <c r="BH473" s="188"/>
      <c r="BI473" s="188"/>
      <c r="BJ473" s="188"/>
      <c r="BK473" s="188"/>
      <c r="BL473" s="188"/>
      <c r="BM473" s="188"/>
      <c r="BN473" s="188"/>
      <c r="BO473" s="188"/>
      <c r="BP473" s="189"/>
      <c r="BQ473" s="189"/>
      <c r="BR473" s="189"/>
      <c r="BS473" s="188"/>
      <c r="BT473" s="188"/>
      <c r="BU473" s="188"/>
      <c r="BV473" s="188"/>
      <c r="BW473" s="189"/>
      <c r="BX473" s="188"/>
      <c r="BY473" s="188"/>
      <c r="BZ473" s="189"/>
      <c r="CA473" s="189"/>
      <c r="CB473" s="189"/>
    </row>
    <row r="474" spans="18:80" s="45" customFormat="1" x14ac:dyDescent="0.2">
      <c r="R474" s="180"/>
      <c r="T474" s="180"/>
      <c r="V474" s="180"/>
      <c r="W474" s="42"/>
      <c r="X474" s="43"/>
      <c r="Y474" s="43"/>
      <c r="Z474" s="44"/>
      <c r="AB474" s="42"/>
      <c r="AD474" s="181"/>
      <c r="AE474" s="42"/>
      <c r="AF474" s="182"/>
      <c r="AH474" s="42"/>
      <c r="AI474" s="183"/>
      <c r="AJ474" s="184"/>
      <c r="AK474" s="185"/>
      <c r="AL474" s="183"/>
      <c r="AM474" s="183"/>
      <c r="AN474" s="186"/>
      <c r="AO474" s="183"/>
      <c r="AP474" s="183"/>
      <c r="AQ474" s="183"/>
      <c r="AR474" s="183"/>
      <c r="AS474" s="186"/>
      <c r="AT474" s="182"/>
      <c r="AU474" s="182"/>
      <c r="AV474" s="182"/>
      <c r="AW474" s="182"/>
      <c r="AX474" s="182"/>
      <c r="AY474" s="182"/>
      <c r="AZ474" s="182"/>
      <c r="BA474" s="188"/>
      <c r="BB474" s="188"/>
      <c r="BC474" s="188"/>
      <c r="BD474" s="188"/>
      <c r="BE474" s="188"/>
      <c r="BF474" s="188"/>
      <c r="BG474" s="188"/>
      <c r="BH474" s="188"/>
      <c r="BI474" s="188"/>
      <c r="BJ474" s="188"/>
      <c r="BK474" s="188"/>
      <c r="BL474" s="188"/>
      <c r="BM474" s="188"/>
      <c r="BN474" s="188"/>
      <c r="BO474" s="188"/>
      <c r="BP474" s="189"/>
      <c r="BQ474" s="189"/>
      <c r="BR474" s="189"/>
      <c r="BS474" s="188"/>
      <c r="BT474" s="188"/>
      <c r="BU474" s="188"/>
      <c r="BV474" s="188"/>
      <c r="BW474" s="189"/>
      <c r="BX474" s="188"/>
      <c r="BY474" s="188"/>
      <c r="BZ474" s="189"/>
      <c r="CA474" s="189"/>
      <c r="CB474" s="189"/>
    </row>
    <row r="475" spans="18:80" s="45" customFormat="1" x14ac:dyDescent="0.2">
      <c r="R475" s="180"/>
      <c r="T475" s="180"/>
      <c r="V475" s="180"/>
      <c r="W475" s="42"/>
      <c r="X475" s="43"/>
      <c r="Y475" s="43"/>
      <c r="Z475" s="44"/>
      <c r="AB475" s="42"/>
      <c r="AD475" s="181"/>
      <c r="AE475" s="42"/>
      <c r="AF475" s="182"/>
      <c r="AH475" s="42"/>
      <c r="AI475" s="183"/>
      <c r="AJ475" s="184"/>
      <c r="AK475" s="185"/>
      <c r="AL475" s="183"/>
      <c r="AM475" s="183"/>
      <c r="AN475" s="186"/>
      <c r="AO475" s="183"/>
      <c r="AP475" s="183"/>
      <c r="AQ475" s="183"/>
      <c r="AR475" s="183"/>
      <c r="AS475" s="186"/>
      <c r="AT475" s="182"/>
      <c r="AU475" s="182"/>
      <c r="AV475" s="182"/>
      <c r="AW475" s="182"/>
      <c r="AX475" s="182"/>
      <c r="AY475" s="182"/>
      <c r="AZ475" s="182"/>
      <c r="BA475" s="188"/>
      <c r="BB475" s="188"/>
      <c r="BC475" s="188"/>
      <c r="BD475" s="188"/>
      <c r="BE475" s="188"/>
      <c r="BF475" s="188"/>
      <c r="BG475" s="188"/>
      <c r="BH475" s="188"/>
      <c r="BI475" s="188"/>
      <c r="BJ475" s="188"/>
      <c r="BK475" s="188"/>
      <c r="BL475" s="188"/>
      <c r="BM475" s="188"/>
      <c r="BN475" s="188"/>
      <c r="BO475" s="188"/>
      <c r="BP475" s="189"/>
      <c r="BQ475" s="189"/>
      <c r="BR475" s="189"/>
      <c r="BS475" s="188"/>
      <c r="BT475" s="188"/>
      <c r="BU475" s="188"/>
      <c r="BV475" s="188"/>
      <c r="BW475" s="189"/>
      <c r="BX475" s="188"/>
      <c r="BY475" s="188"/>
      <c r="BZ475" s="189"/>
      <c r="CA475" s="189"/>
      <c r="CB475" s="189"/>
    </row>
    <row r="476" spans="18:80" s="45" customFormat="1" x14ac:dyDescent="0.2">
      <c r="R476" s="180"/>
      <c r="T476" s="180"/>
      <c r="V476" s="180"/>
      <c r="W476" s="42"/>
      <c r="X476" s="43"/>
      <c r="Y476" s="43"/>
      <c r="Z476" s="44"/>
      <c r="AB476" s="42"/>
      <c r="AD476" s="181"/>
      <c r="AE476" s="42"/>
      <c r="AF476" s="182"/>
      <c r="AH476" s="42"/>
      <c r="AI476" s="183"/>
      <c r="AJ476" s="184"/>
      <c r="AK476" s="185"/>
      <c r="AL476" s="183"/>
      <c r="AM476" s="183"/>
      <c r="AN476" s="186"/>
      <c r="AO476" s="183"/>
      <c r="AP476" s="183"/>
      <c r="AQ476" s="183"/>
      <c r="AR476" s="183"/>
      <c r="AS476" s="186"/>
      <c r="AT476" s="182"/>
      <c r="AU476" s="182"/>
      <c r="AV476" s="182"/>
      <c r="AW476" s="182"/>
      <c r="AX476" s="182"/>
      <c r="AY476" s="182"/>
      <c r="AZ476" s="182"/>
      <c r="BA476" s="188"/>
      <c r="BB476" s="188"/>
      <c r="BC476" s="188"/>
      <c r="BD476" s="188"/>
      <c r="BE476" s="188"/>
      <c r="BF476" s="188"/>
      <c r="BG476" s="188"/>
      <c r="BH476" s="188"/>
      <c r="BI476" s="188"/>
      <c r="BJ476" s="188"/>
      <c r="BK476" s="188"/>
      <c r="BL476" s="188"/>
      <c r="BM476" s="188"/>
      <c r="BN476" s="188"/>
      <c r="BO476" s="188"/>
      <c r="BP476" s="189"/>
      <c r="BQ476" s="189"/>
      <c r="BR476" s="189"/>
      <c r="BS476" s="188"/>
      <c r="BT476" s="188"/>
      <c r="BU476" s="188"/>
      <c r="BV476" s="188"/>
      <c r="BW476" s="189"/>
      <c r="BX476" s="188"/>
      <c r="BY476" s="188"/>
      <c r="BZ476" s="189"/>
      <c r="CA476" s="189"/>
      <c r="CB476" s="189"/>
    </row>
    <row r="477" spans="18:80" s="45" customFormat="1" x14ac:dyDescent="0.2">
      <c r="R477" s="180"/>
      <c r="T477" s="180"/>
      <c r="V477" s="180"/>
      <c r="W477" s="42"/>
      <c r="X477" s="43"/>
      <c r="Y477" s="43"/>
      <c r="Z477" s="44"/>
      <c r="AB477" s="42"/>
      <c r="AD477" s="181"/>
      <c r="AE477" s="42"/>
      <c r="AF477" s="182"/>
      <c r="AH477" s="42"/>
      <c r="AI477" s="183"/>
      <c r="AJ477" s="184"/>
      <c r="AK477" s="185"/>
      <c r="AL477" s="183"/>
      <c r="AM477" s="183"/>
      <c r="AN477" s="186"/>
      <c r="AO477" s="183"/>
      <c r="AP477" s="183"/>
      <c r="AQ477" s="183"/>
      <c r="AR477" s="183"/>
      <c r="AS477" s="186"/>
      <c r="AT477" s="182"/>
      <c r="AU477" s="182"/>
      <c r="AV477" s="182"/>
      <c r="AW477" s="182"/>
      <c r="AX477" s="182"/>
      <c r="AY477" s="182"/>
      <c r="AZ477" s="182"/>
      <c r="BA477" s="188"/>
      <c r="BB477" s="188"/>
      <c r="BC477" s="188"/>
      <c r="BD477" s="188"/>
      <c r="BE477" s="188"/>
      <c r="BF477" s="188"/>
      <c r="BG477" s="188"/>
      <c r="BH477" s="188"/>
      <c r="BI477" s="188"/>
      <c r="BJ477" s="188"/>
      <c r="BK477" s="188"/>
      <c r="BL477" s="188"/>
      <c r="BM477" s="188"/>
      <c r="BN477" s="188"/>
      <c r="BO477" s="188"/>
      <c r="BP477" s="189"/>
      <c r="BQ477" s="189"/>
      <c r="BR477" s="189"/>
      <c r="BS477" s="188"/>
      <c r="BT477" s="188"/>
      <c r="BU477" s="188"/>
      <c r="BV477" s="188"/>
      <c r="BW477" s="189"/>
      <c r="BX477" s="188"/>
      <c r="BY477" s="188"/>
      <c r="BZ477" s="189"/>
      <c r="CA477" s="189"/>
      <c r="CB477" s="189"/>
    </row>
    <row r="478" spans="18:80" s="45" customFormat="1" x14ac:dyDescent="0.2">
      <c r="R478" s="180"/>
      <c r="T478" s="180"/>
      <c r="V478" s="180"/>
      <c r="W478" s="42"/>
      <c r="X478" s="43"/>
      <c r="Y478" s="43"/>
      <c r="Z478" s="44"/>
      <c r="AB478" s="42"/>
      <c r="AD478" s="181"/>
      <c r="AE478" s="42"/>
      <c r="AF478" s="182"/>
      <c r="AH478" s="42"/>
      <c r="AI478" s="183"/>
      <c r="AJ478" s="184"/>
      <c r="AK478" s="185"/>
      <c r="AL478" s="183"/>
      <c r="AM478" s="183"/>
      <c r="AN478" s="186"/>
      <c r="AO478" s="183"/>
      <c r="AP478" s="183"/>
      <c r="AQ478" s="183"/>
      <c r="AR478" s="183"/>
      <c r="AS478" s="186"/>
      <c r="AT478" s="182"/>
      <c r="AU478" s="182"/>
      <c r="AV478" s="182"/>
      <c r="AW478" s="182"/>
      <c r="AX478" s="182"/>
      <c r="AY478" s="182"/>
      <c r="AZ478" s="182"/>
      <c r="BA478" s="188"/>
      <c r="BB478" s="188"/>
      <c r="BC478" s="188"/>
      <c r="BD478" s="188"/>
      <c r="BE478" s="188"/>
      <c r="BF478" s="188"/>
      <c r="BG478" s="188"/>
      <c r="BH478" s="188"/>
      <c r="BI478" s="188"/>
      <c r="BJ478" s="188"/>
      <c r="BK478" s="188"/>
      <c r="BL478" s="188"/>
      <c r="BM478" s="188"/>
      <c r="BN478" s="188"/>
      <c r="BO478" s="188"/>
      <c r="BP478" s="189"/>
      <c r="BQ478" s="189"/>
      <c r="BR478" s="189"/>
      <c r="BS478" s="188"/>
      <c r="BT478" s="188"/>
      <c r="BU478" s="188"/>
      <c r="BV478" s="188"/>
      <c r="BW478" s="189"/>
      <c r="BX478" s="188"/>
      <c r="BY478" s="188"/>
      <c r="BZ478" s="189"/>
      <c r="CA478" s="189"/>
      <c r="CB478" s="189"/>
    </row>
    <row r="479" spans="18:80" s="45" customFormat="1" x14ac:dyDescent="0.2">
      <c r="R479" s="180"/>
      <c r="T479" s="180"/>
      <c r="V479" s="180"/>
      <c r="W479" s="42"/>
      <c r="X479" s="43"/>
      <c r="Y479" s="43"/>
      <c r="Z479" s="44"/>
      <c r="AB479" s="42"/>
      <c r="AD479" s="181"/>
      <c r="AE479" s="42"/>
      <c r="AF479" s="182"/>
      <c r="AH479" s="42"/>
      <c r="AI479" s="183"/>
      <c r="AJ479" s="184"/>
      <c r="AK479" s="185"/>
      <c r="AL479" s="183"/>
      <c r="AM479" s="183"/>
      <c r="AN479" s="186"/>
      <c r="AO479" s="183"/>
      <c r="AP479" s="183"/>
      <c r="AQ479" s="183"/>
      <c r="AR479" s="183"/>
      <c r="AS479" s="186"/>
      <c r="AT479" s="182"/>
      <c r="AU479" s="182"/>
      <c r="AV479" s="182"/>
      <c r="AW479" s="182"/>
      <c r="AX479" s="182"/>
      <c r="AY479" s="182"/>
      <c r="AZ479" s="182"/>
      <c r="BA479" s="188"/>
      <c r="BB479" s="188"/>
      <c r="BC479" s="188"/>
      <c r="BD479" s="188"/>
      <c r="BE479" s="188"/>
      <c r="BF479" s="188"/>
      <c r="BG479" s="188"/>
      <c r="BH479" s="188"/>
      <c r="BI479" s="188"/>
      <c r="BJ479" s="188"/>
      <c r="BK479" s="188"/>
      <c r="BL479" s="188"/>
      <c r="BM479" s="188"/>
      <c r="BN479" s="188"/>
      <c r="BO479" s="188"/>
      <c r="BP479" s="189"/>
      <c r="BQ479" s="189"/>
      <c r="BR479" s="189"/>
      <c r="BS479" s="188"/>
      <c r="BT479" s="188"/>
      <c r="BU479" s="188"/>
      <c r="BV479" s="188"/>
      <c r="BW479" s="189"/>
      <c r="BX479" s="188"/>
      <c r="BY479" s="188"/>
      <c r="BZ479" s="189"/>
      <c r="CA479" s="189"/>
      <c r="CB479" s="189"/>
    </row>
    <row r="480" spans="18:80" s="45" customFormat="1" x14ac:dyDescent="0.2">
      <c r="R480" s="180"/>
      <c r="T480" s="180"/>
      <c r="V480" s="180"/>
      <c r="W480" s="42"/>
      <c r="X480" s="43"/>
      <c r="Y480" s="43"/>
      <c r="Z480" s="44"/>
      <c r="AB480" s="42"/>
      <c r="AD480" s="181"/>
      <c r="AE480" s="42"/>
      <c r="AF480" s="182"/>
      <c r="AH480" s="42"/>
      <c r="AI480" s="183"/>
      <c r="AJ480" s="184"/>
      <c r="AK480" s="185"/>
      <c r="AL480" s="183"/>
      <c r="AM480" s="183"/>
      <c r="AN480" s="186"/>
      <c r="AO480" s="183"/>
      <c r="AP480" s="183"/>
      <c r="AQ480" s="183"/>
      <c r="AR480" s="183"/>
      <c r="AS480" s="186"/>
      <c r="AT480" s="182"/>
      <c r="AU480" s="182"/>
      <c r="AV480" s="182"/>
      <c r="AW480" s="182"/>
      <c r="AX480" s="182"/>
      <c r="AY480" s="182"/>
      <c r="AZ480" s="182"/>
      <c r="BA480" s="188"/>
      <c r="BB480" s="188"/>
      <c r="BC480" s="188"/>
      <c r="BD480" s="188"/>
      <c r="BE480" s="188"/>
      <c r="BF480" s="188"/>
      <c r="BG480" s="188"/>
      <c r="BH480" s="188"/>
      <c r="BI480" s="188"/>
      <c r="BJ480" s="188"/>
      <c r="BK480" s="188"/>
      <c r="BL480" s="188"/>
      <c r="BM480" s="188"/>
      <c r="BN480" s="188"/>
      <c r="BO480" s="188"/>
      <c r="BP480" s="189"/>
      <c r="BQ480" s="189"/>
      <c r="BR480" s="189"/>
      <c r="BS480" s="188"/>
      <c r="BT480" s="188"/>
      <c r="BU480" s="188"/>
      <c r="BV480" s="188"/>
      <c r="BW480" s="189"/>
      <c r="BX480" s="188"/>
      <c r="BY480" s="188"/>
      <c r="BZ480" s="189"/>
      <c r="CA480" s="189"/>
      <c r="CB480" s="189"/>
    </row>
    <row r="481" spans="18:80" s="45" customFormat="1" x14ac:dyDescent="0.2">
      <c r="R481" s="180"/>
      <c r="T481" s="180"/>
      <c r="V481" s="180"/>
      <c r="W481" s="42"/>
      <c r="X481" s="43"/>
      <c r="Y481" s="43"/>
      <c r="Z481" s="44"/>
      <c r="AB481" s="42"/>
      <c r="AD481" s="181"/>
      <c r="AE481" s="42"/>
      <c r="AF481" s="182"/>
      <c r="AH481" s="42"/>
      <c r="AI481" s="183"/>
      <c r="AJ481" s="184"/>
      <c r="AK481" s="185"/>
      <c r="AL481" s="183"/>
      <c r="AM481" s="183"/>
      <c r="AN481" s="186"/>
      <c r="AO481" s="183"/>
      <c r="AP481" s="183"/>
      <c r="AQ481" s="183"/>
      <c r="AR481" s="183"/>
      <c r="AS481" s="186"/>
      <c r="AT481" s="182"/>
      <c r="AU481" s="182"/>
      <c r="AV481" s="182"/>
      <c r="AW481" s="182"/>
      <c r="AX481" s="182"/>
      <c r="AY481" s="182"/>
      <c r="AZ481" s="182"/>
      <c r="BA481" s="188"/>
      <c r="BB481" s="188"/>
      <c r="BC481" s="188"/>
      <c r="BD481" s="188"/>
      <c r="BE481" s="188"/>
      <c r="BF481" s="188"/>
      <c r="BG481" s="188"/>
      <c r="BH481" s="188"/>
      <c r="BI481" s="188"/>
      <c r="BJ481" s="188"/>
      <c r="BK481" s="188"/>
      <c r="BL481" s="188"/>
      <c r="BM481" s="188"/>
      <c r="BN481" s="188"/>
      <c r="BO481" s="188"/>
      <c r="BP481" s="189"/>
      <c r="BQ481" s="189"/>
      <c r="BR481" s="189"/>
      <c r="BS481" s="188"/>
      <c r="BT481" s="188"/>
      <c r="BU481" s="188"/>
      <c r="BV481" s="188"/>
      <c r="BW481" s="189"/>
      <c r="BX481" s="188"/>
      <c r="BY481" s="188"/>
      <c r="BZ481" s="189"/>
      <c r="CA481" s="189"/>
      <c r="CB481" s="189"/>
    </row>
    <row r="482" spans="18:80" s="45" customFormat="1" x14ac:dyDescent="0.2">
      <c r="R482" s="180"/>
      <c r="T482" s="180"/>
      <c r="V482" s="180"/>
      <c r="W482" s="42"/>
      <c r="X482" s="43"/>
      <c r="Y482" s="43"/>
      <c r="Z482" s="44"/>
      <c r="AB482" s="42"/>
      <c r="AD482" s="181"/>
      <c r="AE482" s="42"/>
      <c r="AF482" s="182"/>
      <c r="AH482" s="42"/>
      <c r="AI482" s="183"/>
      <c r="AJ482" s="184"/>
      <c r="AK482" s="185"/>
      <c r="AL482" s="183"/>
      <c r="AM482" s="183"/>
      <c r="AN482" s="186"/>
      <c r="AO482" s="183"/>
      <c r="AP482" s="183"/>
      <c r="AQ482" s="183"/>
      <c r="AR482" s="183"/>
      <c r="AS482" s="186"/>
      <c r="AT482" s="182"/>
      <c r="AU482" s="182"/>
      <c r="AV482" s="182"/>
      <c r="AW482" s="182"/>
      <c r="AX482" s="182"/>
      <c r="AY482" s="182"/>
      <c r="AZ482" s="182"/>
      <c r="BA482" s="188"/>
      <c r="BB482" s="188"/>
      <c r="BC482" s="188"/>
      <c r="BD482" s="188"/>
      <c r="BE482" s="188"/>
      <c r="BF482" s="188"/>
      <c r="BG482" s="188"/>
      <c r="BH482" s="188"/>
      <c r="BI482" s="188"/>
      <c r="BJ482" s="188"/>
      <c r="BK482" s="188"/>
      <c r="BL482" s="188"/>
      <c r="BM482" s="188"/>
      <c r="BN482" s="188"/>
      <c r="BO482" s="188"/>
      <c r="BP482" s="189"/>
      <c r="BQ482" s="189"/>
      <c r="BR482" s="189"/>
      <c r="BS482" s="188"/>
      <c r="BT482" s="188"/>
      <c r="BU482" s="188"/>
      <c r="BV482" s="188"/>
      <c r="BW482" s="189"/>
      <c r="BX482" s="188"/>
      <c r="BY482" s="188"/>
      <c r="BZ482" s="189"/>
      <c r="CA482" s="189"/>
      <c r="CB482" s="189"/>
    </row>
    <row r="483" spans="18:80" s="45" customFormat="1" x14ac:dyDescent="0.2">
      <c r="R483" s="180"/>
      <c r="T483" s="180"/>
      <c r="V483" s="180"/>
      <c r="W483" s="42"/>
      <c r="X483" s="43"/>
      <c r="Y483" s="43"/>
      <c r="Z483" s="44"/>
      <c r="AB483" s="42"/>
      <c r="AD483" s="181"/>
      <c r="AE483" s="42"/>
      <c r="AF483" s="182"/>
      <c r="AH483" s="42"/>
      <c r="AI483" s="183"/>
      <c r="AJ483" s="184"/>
      <c r="AK483" s="185"/>
      <c r="AL483" s="183"/>
      <c r="AM483" s="183"/>
      <c r="AN483" s="186"/>
      <c r="AO483" s="183"/>
      <c r="AP483" s="183"/>
      <c r="AQ483" s="183"/>
      <c r="AR483" s="183"/>
      <c r="AS483" s="186"/>
      <c r="AT483" s="182"/>
      <c r="AU483" s="182"/>
      <c r="AV483" s="182"/>
      <c r="AW483" s="182"/>
      <c r="AX483" s="182"/>
      <c r="AY483" s="182"/>
      <c r="AZ483" s="182"/>
      <c r="BA483" s="188"/>
      <c r="BB483" s="188"/>
      <c r="BC483" s="188"/>
      <c r="BD483" s="188"/>
      <c r="BE483" s="188"/>
      <c r="BF483" s="188"/>
      <c r="BG483" s="188"/>
      <c r="BH483" s="188"/>
      <c r="BI483" s="188"/>
      <c r="BJ483" s="188"/>
      <c r="BK483" s="188"/>
      <c r="BL483" s="188"/>
      <c r="BM483" s="188"/>
      <c r="BN483" s="188"/>
      <c r="BO483" s="188"/>
      <c r="BP483" s="189"/>
      <c r="BQ483" s="189"/>
      <c r="BR483" s="189"/>
      <c r="BS483" s="188"/>
      <c r="BT483" s="188"/>
      <c r="BU483" s="188"/>
      <c r="BV483" s="188"/>
      <c r="BW483" s="189"/>
      <c r="BX483" s="188"/>
      <c r="BY483" s="188"/>
      <c r="BZ483" s="189"/>
      <c r="CA483" s="189"/>
      <c r="CB483" s="189"/>
    </row>
    <row r="484" spans="18:80" s="45" customFormat="1" x14ac:dyDescent="0.2">
      <c r="R484" s="180"/>
      <c r="T484" s="180"/>
      <c r="V484" s="180"/>
      <c r="W484" s="42"/>
      <c r="X484" s="43"/>
      <c r="Y484" s="43"/>
      <c r="Z484" s="44"/>
      <c r="AB484" s="42"/>
      <c r="AD484" s="181"/>
      <c r="AE484" s="42"/>
      <c r="AF484" s="182"/>
      <c r="AH484" s="42"/>
      <c r="AI484" s="183"/>
      <c r="AJ484" s="184"/>
      <c r="AK484" s="185"/>
      <c r="AL484" s="183"/>
      <c r="AM484" s="183"/>
      <c r="AN484" s="186"/>
      <c r="AO484" s="183"/>
      <c r="AP484" s="183"/>
      <c r="AQ484" s="183"/>
      <c r="AR484" s="183"/>
      <c r="AS484" s="186"/>
      <c r="AT484" s="182"/>
      <c r="AU484" s="182"/>
      <c r="AV484" s="182"/>
      <c r="AW484" s="182"/>
      <c r="AX484" s="182"/>
      <c r="AY484" s="182"/>
      <c r="AZ484" s="182"/>
      <c r="BA484" s="188"/>
      <c r="BB484" s="188"/>
      <c r="BC484" s="188"/>
      <c r="BD484" s="188"/>
      <c r="BE484" s="188"/>
      <c r="BF484" s="188"/>
      <c r="BG484" s="188"/>
      <c r="BH484" s="188"/>
      <c r="BI484" s="188"/>
      <c r="BJ484" s="188"/>
      <c r="BK484" s="188"/>
      <c r="BL484" s="188"/>
      <c r="BM484" s="188"/>
      <c r="BN484" s="188"/>
      <c r="BO484" s="188"/>
      <c r="BP484" s="189"/>
      <c r="BQ484" s="189"/>
      <c r="BR484" s="189"/>
      <c r="BS484" s="188"/>
      <c r="BT484" s="188"/>
      <c r="BU484" s="188"/>
      <c r="BV484" s="188"/>
      <c r="BW484" s="189"/>
      <c r="BX484" s="188"/>
      <c r="BY484" s="188"/>
      <c r="BZ484" s="189"/>
      <c r="CA484" s="189"/>
      <c r="CB484" s="189"/>
    </row>
    <row r="485" spans="18:80" s="45" customFormat="1" x14ac:dyDescent="0.2">
      <c r="R485" s="180"/>
      <c r="T485" s="180"/>
      <c r="V485" s="180"/>
      <c r="W485" s="42"/>
      <c r="X485" s="43"/>
      <c r="Y485" s="43"/>
      <c r="Z485" s="44"/>
      <c r="AB485" s="42"/>
      <c r="AD485" s="181"/>
      <c r="AE485" s="42"/>
      <c r="AF485" s="182"/>
      <c r="AH485" s="42"/>
      <c r="AI485" s="183"/>
      <c r="AJ485" s="184"/>
      <c r="AK485" s="185"/>
      <c r="AL485" s="183"/>
      <c r="AM485" s="183"/>
      <c r="AN485" s="186"/>
      <c r="AO485" s="183"/>
      <c r="AP485" s="183"/>
      <c r="AQ485" s="183"/>
      <c r="AR485" s="183"/>
      <c r="AS485" s="186"/>
      <c r="AT485" s="182"/>
      <c r="AU485" s="182"/>
      <c r="AV485" s="182"/>
      <c r="AW485" s="182"/>
      <c r="AX485" s="182"/>
      <c r="AY485" s="182"/>
      <c r="AZ485" s="182"/>
      <c r="BA485" s="188"/>
      <c r="BB485" s="188"/>
      <c r="BC485" s="188"/>
      <c r="BD485" s="188"/>
      <c r="BE485" s="188"/>
      <c r="BF485" s="188"/>
      <c r="BG485" s="188"/>
      <c r="BH485" s="188"/>
      <c r="BI485" s="188"/>
      <c r="BJ485" s="188"/>
      <c r="BK485" s="188"/>
      <c r="BL485" s="188"/>
      <c r="BM485" s="188"/>
      <c r="BN485" s="188"/>
      <c r="BO485" s="188"/>
      <c r="BP485" s="189"/>
      <c r="BQ485" s="189"/>
      <c r="BR485" s="189"/>
      <c r="BS485" s="188"/>
      <c r="BT485" s="188"/>
      <c r="BU485" s="188"/>
      <c r="BV485" s="188"/>
      <c r="BW485" s="189"/>
      <c r="BX485" s="188"/>
      <c r="BY485" s="188"/>
      <c r="BZ485" s="189"/>
      <c r="CA485" s="189"/>
      <c r="CB485" s="189"/>
    </row>
    <row r="486" spans="18:80" s="45" customFormat="1" x14ac:dyDescent="0.2">
      <c r="R486" s="180"/>
      <c r="T486" s="180"/>
      <c r="V486" s="180"/>
      <c r="W486" s="42"/>
      <c r="X486" s="43"/>
      <c r="Y486" s="43"/>
      <c r="Z486" s="44"/>
      <c r="AB486" s="42"/>
      <c r="AD486" s="181"/>
      <c r="AE486" s="42"/>
      <c r="AF486" s="182"/>
      <c r="AH486" s="42"/>
      <c r="AI486" s="183"/>
      <c r="AJ486" s="184"/>
      <c r="AK486" s="185"/>
      <c r="AL486" s="183"/>
      <c r="AM486" s="183"/>
      <c r="AN486" s="186"/>
      <c r="AO486" s="183"/>
      <c r="AP486" s="183"/>
      <c r="AQ486" s="183"/>
      <c r="AR486" s="183"/>
      <c r="AS486" s="186"/>
      <c r="AT486" s="182"/>
      <c r="AU486" s="182"/>
      <c r="AV486" s="182"/>
      <c r="AW486" s="182"/>
      <c r="AX486" s="182"/>
      <c r="AY486" s="182"/>
      <c r="AZ486" s="182"/>
      <c r="BA486" s="188"/>
      <c r="BB486" s="188"/>
      <c r="BC486" s="188"/>
      <c r="BD486" s="188"/>
      <c r="BE486" s="188"/>
      <c r="BF486" s="188"/>
      <c r="BG486" s="188"/>
      <c r="BH486" s="188"/>
      <c r="BI486" s="188"/>
      <c r="BJ486" s="188"/>
      <c r="BK486" s="188"/>
      <c r="BL486" s="188"/>
      <c r="BM486" s="188"/>
      <c r="BN486" s="188"/>
      <c r="BO486" s="188"/>
      <c r="BP486" s="189"/>
      <c r="BQ486" s="189"/>
      <c r="BR486" s="189"/>
      <c r="BS486" s="188"/>
      <c r="BT486" s="188"/>
      <c r="BU486" s="188"/>
      <c r="BV486" s="188"/>
      <c r="BW486" s="189"/>
      <c r="BX486" s="188"/>
      <c r="BY486" s="188"/>
      <c r="BZ486" s="189"/>
      <c r="CA486" s="189"/>
      <c r="CB486" s="189"/>
    </row>
    <row r="487" spans="18:80" s="45" customFormat="1" x14ac:dyDescent="0.2">
      <c r="R487" s="180"/>
      <c r="T487" s="180"/>
      <c r="V487" s="180"/>
      <c r="W487" s="42"/>
      <c r="X487" s="43"/>
      <c r="Y487" s="43"/>
      <c r="Z487" s="44"/>
      <c r="AB487" s="42"/>
      <c r="AD487" s="181"/>
      <c r="AE487" s="42"/>
      <c r="AF487" s="182"/>
      <c r="AH487" s="42"/>
      <c r="AI487" s="183"/>
      <c r="AJ487" s="184"/>
      <c r="AK487" s="185"/>
      <c r="AL487" s="183"/>
      <c r="AM487" s="183"/>
      <c r="AN487" s="186"/>
      <c r="AO487" s="183"/>
      <c r="AP487" s="183"/>
      <c r="AQ487" s="183"/>
      <c r="AR487" s="183"/>
      <c r="AS487" s="186"/>
      <c r="AT487" s="182"/>
      <c r="AU487" s="182"/>
      <c r="AV487" s="182"/>
      <c r="AW487" s="182"/>
      <c r="AX487" s="182"/>
      <c r="AY487" s="182"/>
      <c r="AZ487" s="182"/>
      <c r="BA487" s="188"/>
      <c r="BB487" s="188"/>
      <c r="BC487" s="188"/>
      <c r="BD487" s="188"/>
      <c r="BE487" s="188"/>
      <c r="BF487" s="188"/>
      <c r="BG487" s="188"/>
      <c r="BH487" s="188"/>
      <c r="BI487" s="188"/>
      <c r="BJ487" s="188"/>
      <c r="BK487" s="188"/>
      <c r="BL487" s="188"/>
      <c r="BM487" s="188"/>
      <c r="BN487" s="188"/>
      <c r="BO487" s="188"/>
      <c r="BP487" s="189"/>
      <c r="BQ487" s="189"/>
      <c r="BR487" s="189"/>
      <c r="BS487" s="188"/>
      <c r="BT487" s="188"/>
      <c r="BU487" s="188"/>
      <c r="BV487" s="188"/>
      <c r="BW487" s="189"/>
      <c r="BX487" s="188"/>
      <c r="BY487" s="188"/>
      <c r="BZ487" s="189"/>
      <c r="CA487" s="189"/>
      <c r="CB487" s="189"/>
    </row>
    <row r="488" spans="18:80" s="45" customFormat="1" x14ac:dyDescent="0.2">
      <c r="R488" s="180"/>
      <c r="T488" s="180"/>
      <c r="V488" s="180"/>
      <c r="W488" s="42"/>
      <c r="X488" s="43"/>
      <c r="Y488" s="43"/>
      <c r="Z488" s="44"/>
      <c r="AB488" s="42"/>
      <c r="AD488" s="181"/>
      <c r="AE488" s="42"/>
      <c r="AF488" s="182"/>
      <c r="AH488" s="42"/>
      <c r="AI488" s="183"/>
      <c r="AJ488" s="184"/>
      <c r="AK488" s="185"/>
      <c r="AL488" s="183"/>
      <c r="AM488" s="183"/>
      <c r="AN488" s="186"/>
      <c r="AO488" s="183"/>
      <c r="AP488" s="183"/>
      <c r="AQ488" s="183"/>
      <c r="AR488" s="183"/>
      <c r="AS488" s="186"/>
      <c r="AT488" s="182"/>
      <c r="AU488" s="182"/>
      <c r="AV488" s="182"/>
      <c r="AW488" s="182"/>
      <c r="AX488" s="182"/>
      <c r="AY488" s="182"/>
      <c r="AZ488" s="182"/>
      <c r="BA488" s="188"/>
      <c r="BB488" s="188"/>
      <c r="BC488" s="188"/>
      <c r="BD488" s="188"/>
      <c r="BE488" s="188"/>
      <c r="BF488" s="188"/>
      <c r="BG488" s="188"/>
      <c r="BH488" s="188"/>
      <c r="BI488" s="188"/>
      <c r="BJ488" s="188"/>
      <c r="BK488" s="188"/>
      <c r="BL488" s="188"/>
      <c r="BM488" s="188"/>
      <c r="BN488" s="188"/>
      <c r="BO488" s="188"/>
      <c r="BP488" s="189"/>
      <c r="BQ488" s="189"/>
      <c r="BR488" s="189"/>
      <c r="BS488" s="188"/>
      <c r="BT488" s="188"/>
      <c r="BU488" s="188"/>
      <c r="BV488" s="188"/>
      <c r="BW488" s="189"/>
      <c r="BX488" s="188"/>
      <c r="BY488" s="188"/>
      <c r="BZ488" s="189"/>
      <c r="CA488" s="189"/>
      <c r="CB488" s="189"/>
    </row>
    <row r="489" spans="18:80" s="45" customFormat="1" x14ac:dyDescent="0.2">
      <c r="R489" s="180"/>
      <c r="T489" s="180"/>
      <c r="V489" s="180"/>
      <c r="W489" s="42"/>
      <c r="X489" s="43"/>
      <c r="Y489" s="43"/>
      <c r="Z489" s="44"/>
      <c r="AB489" s="42"/>
      <c r="AD489" s="181"/>
      <c r="AE489" s="42"/>
      <c r="AF489" s="182"/>
      <c r="AH489" s="42"/>
      <c r="AI489" s="183"/>
      <c r="AJ489" s="184"/>
      <c r="AK489" s="185"/>
      <c r="AL489" s="183"/>
      <c r="AM489" s="183"/>
      <c r="AN489" s="186"/>
      <c r="AO489" s="183"/>
      <c r="AP489" s="183"/>
      <c r="AQ489" s="183"/>
      <c r="AR489" s="183"/>
      <c r="AS489" s="186"/>
      <c r="AT489" s="182"/>
      <c r="AU489" s="182"/>
      <c r="AV489" s="182"/>
      <c r="AW489" s="182"/>
      <c r="AX489" s="182"/>
      <c r="AY489" s="182"/>
      <c r="AZ489" s="182"/>
      <c r="BA489" s="188"/>
      <c r="BB489" s="188"/>
      <c r="BC489" s="188"/>
      <c r="BD489" s="188"/>
      <c r="BE489" s="188"/>
      <c r="BF489" s="188"/>
      <c r="BG489" s="188"/>
      <c r="BH489" s="188"/>
      <c r="BI489" s="188"/>
      <c r="BJ489" s="188"/>
      <c r="BK489" s="188"/>
      <c r="BL489" s="188"/>
      <c r="BM489" s="188"/>
      <c r="BN489" s="188"/>
      <c r="BO489" s="188"/>
      <c r="BP489" s="189"/>
      <c r="BQ489" s="189"/>
      <c r="BR489" s="189"/>
      <c r="BS489" s="188"/>
      <c r="BT489" s="188"/>
      <c r="BU489" s="188"/>
      <c r="BV489" s="188"/>
      <c r="BW489" s="189"/>
      <c r="BX489" s="188"/>
      <c r="BY489" s="188"/>
      <c r="BZ489" s="189"/>
      <c r="CA489" s="189"/>
      <c r="CB489" s="189"/>
    </row>
    <row r="490" spans="18:80" s="45" customFormat="1" x14ac:dyDescent="0.2">
      <c r="R490" s="180"/>
      <c r="T490" s="180"/>
      <c r="V490" s="180"/>
      <c r="W490" s="42"/>
      <c r="X490" s="43"/>
      <c r="Y490" s="43"/>
      <c r="Z490" s="44"/>
      <c r="AB490" s="42"/>
      <c r="AD490" s="181"/>
      <c r="AE490" s="42"/>
      <c r="AF490" s="182"/>
      <c r="AH490" s="42"/>
      <c r="AI490" s="183"/>
      <c r="AJ490" s="184"/>
      <c r="AK490" s="185"/>
      <c r="AL490" s="183"/>
      <c r="AM490" s="183"/>
      <c r="AN490" s="186"/>
      <c r="AO490" s="183"/>
      <c r="AP490" s="183"/>
      <c r="AQ490" s="183"/>
      <c r="AR490" s="183"/>
      <c r="AS490" s="186"/>
      <c r="AT490" s="182"/>
      <c r="AU490" s="182"/>
      <c r="AV490" s="182"/>
      <c r="AW490" s="182"/>
      <c r="AX490" s="182"/>
      <c r="AY490" s="182"/>
      <c r="AZ490" s="182"/>
      <c r="BA490" s="188"/>
      <c r="BB490" s="188"/>
      <c r="BC490" s="188"/>
      <c r="BD490" s="188"/>
      <c r="BE490" s="188"/>
      <c r="BF490" s="188"/>
      <c r="BG490" s="188"/>
      <c r="BH490" s="188"/>
      <c r="BI490" s="188"/>
      <c r="BJ490" s="188"/>
      <c r="BK490" s="188"/>
      <c r="BL490" s="188"/>
      <c r="BM490" s="188"/>
      <c r="BN490" s="188"/>
      <c r="BO490" s="188"/>
      <c r="BP490" s="189"/>
      <c r="BQ490" s="189"/>
      <c r="BR490" s="189"/>
      <c r="BS490" s="188"/>
      <c r="BT490" s="188"/>
      <c r="BU490" s="188"/>
      <c r="BV490" s="188"/>
      <c r="BW490" s="189"/>
      <c r="BX490" s="188"/>
      <c r="BY490" s="188"/>
      <c r="BZ490" s="189"/>
      <c r="CA490" s="189"/>
      <c r="CB490" s="189"/>
    </row>
    <row r="491" spans="18:80" s="45" customFormat="1" x14ac:dyDescent="0.2">
      <c r="R491" s="180"/>
      <c r="T491" s="180"/>
      <c r="V491" s="180"/>
      <c r="W491" s="42"/>
      <c r="X491" s="43"/>
      <c r="Y491" s="43"/>
      <c r="Z491" s="44"/>
      <c r="AB491" s="42"/>
      <c r="AD491" s="181"/>
      <c r="AE491" s="42"/>
      <c r="AF491" s="182"/>
      <c r="AH491" s="42"/>
      <c r="AI491" s="183"/>
      <c r="AJ491" s="184"/>
      <c r="AK491" s="185"/>
      <c r="AL491" s="183"/>
      <c r="AM491" s="183"/>
      <c r="AN491" s="186"/>
      <c r="AO491" s="183"/>
      <c r="AP491" s="183"/>
      <c r="AQ491" s="183"/>
      <c r="AR491" s="183"/>
      <c r="AS491" s="186"/>
      <c r="AT491" s="182"/>
      <c r="AU491" s="182"/>
      <c r="AV491" s="182"/>
      <c r="AW491" s="182"/>
      <c r="AX491" s="182"/>
      <c r="AY491" s="182"/>
      <c r="AZ491" s="182"/>
      <c r="BA491" s="188"/>
      <c r="BB491" s="188"/>
      <c r="BC491" s="188"/>
      <c r="BD491" s="188"/>
      <c r="BE491" s="188"/>
      <c r="BF491" s="188"/>
      <c r="BG491" s="188"/>
      <c r="BH491" s="188"/>
      <c r="BI491" s="188"/>
      <c r="BJ491" s="188"/>
      <c r="BK491" s="188"/>
      <c r="BL491" s="188"/>
      <c r="BM491" s="188"/>
      <c r="BN491" s="188"/>
      <c r="BO491" s="188"/>
      <c r="BP491" s="189"/>
      <c r="BQ491" s="189"/>
      <c r="BR491" s="189"/>
      <c r="BS491" s="188"/>
      <c r="BT491" s="188"/>
      <c r="BU491" s="188"/>
      <c r="BV491" s="188"/>
      <c r="BW491" s="189"/>
      <c r="BX491" s="188"/>
      <c r="BY491" s="188"/>
      <c r="BZ491" s="189"/>
      <c r="CA491" s="189"/>
      <c r="CB491" s="189"/>
    </row>
    <row r="492" spans="18:80" s="45" customFormat="1" x14ac:dyDescent="0.2">
      <c r="R492" s="180"/>
      <c r="T492" s="180"/>
      <c r="V492" s="180"/>
      <c r="W492" s="42"/>
      <c r="X492" s="43"/>
      <c r="Y492" s="43"/>
      <c r="Z492" s="44"/>
      <c r="AB492" s="42"/>
      <c r="AD492" s="181"/>
      <c r="AE492" s="42"/>
      <c r="AF492" s="182"/>
      <c r="AH492" s="42"/>
      <c r="AI492" s="183"/>
      <c r="AJ492" s="184"/>
      <c r="AK492" s="185"/>
      <c r="AL492" s="183"/>
      <c r="AM492" s="183"/>
      <c r="AN492" s="186"/>
      <c r="AO492" s="183"/>
      <c r="AP492" s="183"/>
      <c r="AQ492" s="183"/>
      <c r="AR492" s="183"/>
      <c r="AS492" s="186"/>
      <c r="AT492" s="182"/>
      <c r="AU492" s="182"/>
      <c r="AV492" s="182"/>
      <c r="AW492" s="182"/>
      <c r="AX492" s="182"/>
      <c r="AY492" s="182"/>
      <c r="AZ492" s="182"/>
      <c r="BA492" s="188"/>
      <c r="BB492" s="188"/>
      <c r="BC492" s="188"/>
      <c r="BD492" s="188"/>
      <c r="BE492" s="188"/>
      <c r="BF492" s="188"/>
      <c r="BG492" s="188"/>
      <c r="BH492" s="188"/>
      <c r="BI492" s="188"/>
      <c r="BJ492" s="188"/>
      <c r="BK492" s="188"/>
      <c r="BL492" s="188"/>
      <c r="BM492" s="188"/>
      <c r="BN492" s="188"/>
      <c r="BO492" s="188"/>
      <c r="BP492" s="189"/>
      <c r="BQ492" s="189"/>
      <c r="BR492" s="189"/>
      <c r="BS492" s="188"/>
      <c r="BT492" s="188"/>
      <c r="BU492" s="188"/>
      <c r="BV492" s="188"/>
      <c r="BW492" s="189"/>
      <c r="BX492" s="188"/>
      <c r="BY492" s="188"/>
      <c r="BZ492" s="189"/>
      <c r="CA492" s="189"/>
      <c r="CB492" s="189"/>
    </row>
    <row r="493" spans="18:80" s="45" customFormat="1" x14ac:dyDescent="0.2">
      <c r="R493" s="180"/>
      <c r="T493" s="180"/>
      <c r="V493" s="180"/>
      <c r="W493" s="42"/>
      <c r="X493" s="43"/>
      <c r="Y493" s="43"/>
      <c r="Z493" s="44"/>
      <c r="AB493" s="42"/>
      <c r="AD493" s="181"/>
      <c r="AE493" s="42"/>
      <c r="AF493" s="182"/>
      <c r="AH493" s="42"/>
      <c r="AI493" s="183"/>
      <c r="AJ493" s="184"/>
      <c r="AK493" s="185"/>
      <c r="AL493" s="183"/>
      <c r="AM493" s="183"/>
      <c r="AN493" s="186"/>
      <c r="AO493" s="183"/>
      <c r="AP493" s="183"/>
      <c r="AQ493" s="183"/>
      <c r="AR493" s="183"/>
      <c r="AS493" s="186"/>
      <c r="AT493" s="182"/>
      <c r="AU493" s="182"/>
      <c r="AV493" s="182"/>
      <c r="AW493" s="182"/>
      <c r="AX493" s="182"/>
      <c r="AY493" s="182"/>
      <c r="AZ493" s="182"/>
      <c r="BA493" s="188"/>
      <c r="BB493" s="188"/>
      <c r="BC493" s="188"/>
      <c r="BD493" s="188"/>
      <c r="BE493" s="188"/>
      <c r="BF493" s="188"/>
      <c r="BG493" s="188"/>
      <c r="BH493" s="188"/>
      <c r="BI493" s="188"/>
      <c r="BJ493" s="188"/>
      <c r="BK493" s="188"/>
      <c r="BL493" s="188"/>
      <c r="BM493" s="188"/>
      <c r="BN493" s="188"/>
      <c r="BO493" s="188"/>
      <c r="BP493" s="189"/>
      <c r="BQ493" s="189"/>
      <c r="BR493" s="189"/>
      <c r="BS493" s="188"/>
      <c r="BT493" s="188"/>
      <c r="BU493" s="188"/>
      <c r="BV493" s="188"/>
      <c r="BW493" s="189"/>
      <c r="BX493" s="188"/>
      <c r="BY493" s="188"/>
      <c r="BZ493" s="189"/>
      <c r="CA493" s="189"/>
      <c r="CB493" s="189"/>
    </row>
    <row r="494" spans="18:80" s="45" customFormat="1" x14ac:dyDescent="0.2">
      <c r="R494" s="180"/>
      <c r="T494" s="180"/>
      <c r="V494" s="180"/>
      <c r="W494" s="42"/>
      <c r="X494" s="43"/>
      <c r="Y494" s="43"/>
      <c r="Z494" s="44"/>
      <c r="AB494" s="42"/>
      <c r="AD494" s="181"/>
      <c r="AE494" s="42"/>
      <c r="AF494" s="182"/>
      <c r="AH494" s="42"/>
      <c r="AI494" s="183"/>
      <c r="AJ494" s="184"/>
      <c r="AK494" s="185"/>
      <c r="AL494" s="183"/>
      <c r="AM494" s="183"/>
      <c r="AN494" s="186"/>
      <c r="AO494" s="183"/>
      <c r="AP494" s="183"/>
      <c r="AQ494" s="183"/>
      <c r="AR494" s="183"/>
      <c r="AS494" s="186"/>
      <c r="AT494" s="182"/>
      <c r="AU494" s="182"/>
      <c r="AV494" s="182"/>
      <c r="AW494" s="182"/>
      <c r="AX494" s="182"/>
      <c r="AY494" s="182"/>
      <c r="AZ494" s="182"/>
      <c r="BA494" s="188"/>
      <c r="BB494" s="188"/>
      <c r="BC494" s="188"/>
      <c r="BD494" s="188"/>
      <c r="BE494" s="188"/>
      <c r="BF494" s="188"/>
      <c r="BG494" s="188"/>
      <c r="BH494" s="188"/>
      <c r="BI494" s="188"/>
      <c r="BJ494" s="188"/>
      <c r="BK494" s="188"/>
      <c r="BL494" s="188"/>
      <c r="BM494" s="188"/>
      <c r="BN494" s="188"/>
      <c r="BO494" s="188"/>
      <c r="BP494" s="189"/>
      <c r="BQ494" s="189"/>
      <c r="BR494" s="189"/>
      <c r="BS494" s="188"/>
      <c r="BT494" s="188"/>
      <c r="BU494" s="188"/>
      <c r="BV494" s="188"/>
      <c r="BW494" s="189"/>
      <c r="BX494" s="188"/>
      <c r="BY494" s="188"/>
      <c r="BZ494" s="189"/>
      <c r="CA494" s="189"/>
      <c r="CB494" s="189"/>
    </row>
    <row r="495" spans="18:80" s="45" customFormat="1" x14ac:dyDescent="0.2">
      <c r="R495" s="180"/>
      <c r="T495" s="180"/>
      <c r="V495" s="180"/>
      <c r="W495" s="42"/>
      <c r="X495" s="43"/>
      <c r="Y495" s="43"/>
      <c r="Z495" s="44"/>
      <c r="AB495" s="42"/>
      <c r="AD495" s="181"/>
      <c r="AE495" s="42"/>
      <c r="AF495" s="182"/>
      <c r="AH495" s="42"/>
      <c r="AI495" s="183"/>
      <c r="AJ495" s="184"/>
      <c r="AK495" s="185"/>
      <c r="AL495" s="183"/>
      <c r="AM495" s="183"/>
      <c r="AN495" s="186"/>
      <c r="AO495" s="183"/>
      <c r="AP495" s="183"/>
      <c r="AQ495" s="183"/>
      <c r="AR495" s="183"/>
      <c r="AS495" s="186"/>
      <c r="AT495" s="182"/>
      <c r="AU495" s="182"/>
      <c r="AV495" s="182"/>
      <c r="AW495" s="182"/>
      <c r="AX495" s="182"/>
      <c r="AY495" s="182"/>
      <c r="AZ495" s="182"/>
      <c r="BA495" s="188"/>
      <c r="BB495" s="188"/>
      <c r="BC495" s="188"/>
      <c r="BD495" s="188"/>
      <c r="BE495" s="188"/>
      <c r="BF495" s="188"/>
      <c r="BG495" s="188"/>
      <c r="BH495" s="188"/>
      <c r="BI495" s="188"/>
      <c r="BJ495" s="188"/>
      <c r="BK495" s="188"/>
      <c r="BL495" s="188"/>
      <c r="BM495" s="188"/>
      <c r="BN495" s="188"/>
      <c r="BO495" s="188"/>
      <c r="BP495" s="189"/>
      <c r="BQ495" s="189"/>
      <c r="BR495" s="189"/>
      <c r="BS495" s="188"/>
      <c r="BT495" s="188"/>
      <c r="BU495" s="188"/>
      <c r="BV495" s="188"/>
      <c r="BW495" s="189"/>
      <c r="BX495" s="188"/>
      <c r="BY495" s="188"/>
      <c r="BZ495" s="189"/>
      <c r="CA495" s="189"/>
      <c r="CB495" s="189"/>
    </row>
    <row r="496" spans="18:80" s="45" customFormat="1" x14ac:dyDescent="0.2">
      <c r="R496" s="180"/>
      <c r="T496" s="180"/>
      <c r="V496" s="180"/>
      <c r="W496" s="42"/>
      <c r="X496" s="43"/>
      <c r="Y496" s="43"/>
      <c r="Z496" s="44"/>
      <c r="AB496" s="42"/>
      <c r="AD496" s="181"/>
      <c r="AE496" s="42"/>
      <c r="AF496" s="182"/>
      <c r="AH496" s="42"/>
      <c r="AI496" s="183"/>
      <c r="AJ496" s="184"/>
      <c r="AK496" s="185"/>
      <c r="AL496" s="183"/>
      <c r="AM496" s="183"/>
      <c r="AN496" s="186"/>
      <c r="AO496" s="183"/>
      <c r="AP496" s="183"/>
      <c r="AQ496" s="183"/>
      <c r="AR496" s="183"/>
      <c r="AS496" s="186"/>
      <c r="AT496" s="182"/>
      <c r="AU496" s="182"/>
      <c r="AV496" s="182"/>
      <c r="AW496" s="182"/>
      <c r="AX496" s="182"/>
      <c r="AY496" s="182"/>
      <c r="AZ496" s="182"/>
      <c r="BA496" s="188"/>
      <c r="BB496" s="188"/>
      <c r="BC496" s="188"/>
      <c r="BD496" s="188"/>
      <c r="BE496" s="188"/>
      <c r="BF496" s="188"/>
      <c r="BG496" s="188"/>
      <c r="BH496" s="188"/>
      <c r="BI496" s="188"/>
      <c r="BJ496" s="188"/>
      <c r="BK496" s="188"/>
      <c r="BL496" s="188"/>
      <c r="BM496" s="188"/>
      <c r="BN496" s="188"/>
      <c r="BO496" s="188"/>
      <c r="BP496" s="189"/>
      <c r="BQ496" s="189"/>
      <c r="BR496" s="189"/>
      <c r="BS496" s="188"/>
      <c r="BT496" s="188"/>
      <c r="BU496" s="188"/>
      <c r="BV496" s="188"/>
      <c r="BW496" s="189"/>
      <c r="BX496" s="188"/>
      <c r="BY496" s="188"/>
      <c r="BZ496" s="189"/>
      <c r="CA496" s="189"/>
      <c r="CB496" s="189"/>
    </row>
    <row r="497" spans="18:80" s="45" customFormat="1" x14ac:dyDescent="0.2">
      <c r="R497" s="180"/>
      <c r="T497" s="180"/>
      <c r="V497" s="180"/>
      <c r="W497" s="42"/>
      <c r="X497" s="43"/>
      <c r="Y497" s="43"/>
      <c r="Z497" s="44"/>
      <c r="AB497" s="42"/>
      <c r="AD497" s="181"/>
      <c r="AE497" s="42"/>
      <c r="AF497" s="182"/>
      <c r="AH497" s="42"/>
      <c r="AI497" s="183"/>
      <c r="AJ497" s="184"/>
      <c r="AK497" s="185"/>
      <c r="AL497" s="183"/>
      <c r="AM497" s="183"/>
      <c r="AN497" s="186"/>
      <c r="AO497" s="183"/>
      <c r="AP497" s="183"/>
      <c r="AQ497" s="183"/>
      <c r="AR497" s="183"/>
      <c r="AS497" s="186"/>
      <c r="AT497" s="182"/>
      <c r="AU497" s="182"/>
      <c r="AV497" s="182"/>
      <c r="AW497" s="182"/>
      <c r="AX497" s="182"/>
      <c r="AY497" s="182"/>
      <c r="AZ497" s="182"/>
      <c r="BA497" s="188"/>
      <c r="BB497" s="188"/>
      <c r="BC497" s="188"/>
      <c r="BD497" s="188"/>
      <c r="BE497" s="188"/>
      <c r="BF497" s="188"/>
      <c r="BG497" s="188"/>
      <c r="BH497" s="188"/>
      <c r="BI497" s="188"/>
      <c r="BJ497" s="188"/>
      <c r="BK497" s="188"/>
      <c r="BL497" s="188"/>
      <c r="BM497" s="188"/>
      <c r="BN497" s="188"/>
      <c r="BO497" s="188"/>
      <c r="BP497" s="189"/>
      <c r="BQ497" s="189"/>
      <c r="BR497" s="189"/>
      <c r="BS497" s="188"/>
      <c r="BT497" s="188"/>
      <c r="BU497" s="188"/>
      <c r="BV497" s="188"/>
      <c r="BW497" s="189"/>
      <c r="BX497" s="188"/>
      <c r="BY497" s="188"/>
      <c r="BZ497" s="189"/>
      <c r="CA497" s="189"/>
      <c r="CB497" s="189"/>
    </row>
    <row r="498" spans="18:80" s="45" customFormat="1" x14ac:dyDescent="0.2">
      <c r="R498" s="180"/>
      <c r="T498" s="180"/>
      <c r="V498" s="180"/>
      <c r="W498" s="42"/>
      <c r="X498" s="43"/>
      <c r="Y498" s="43"/>
      <c r="Z498" s="44"/>
      <c r="AB498" s="42"/>
      <c r="AD498" s="181"/>
      <c r="AE498" s="42"/>
      <c r="AF498" s="182"/>
      <c r="AH498" s="42"/>
      <c r="AI498" s="183"/>
      <c r="AJ498" s="184"/>
      <c r="AK498" s="185"/>
      <c r="AL498" s="183"/>
      <c r="AM498" s="183"/>
      <c r="AN498" s="186"/>
      <c r="AO498" s="183"/>
      <c r="AP498" s="183"/>
      <c r="AQ498" s="183"/>
      <c r="AR498" s="183"/>
      <c r="AS498" s="186"/>
      <c r="AT498" s="182"/>
      <c r="AU498" s="182"/>
      <c r="AV498" s="182"/>
      <c r="AW498" s="182"/>
      <c r="AX498" s="182"/>
      <c r="AY498" s="182"/>
      <c r="AZ498" s="182"/>
      <c r="BA498" s="188"/>
      <c r="BB498" s="188"/>
      <c r="BC498" s="188"/>
      <c r="BD498" s="188"/>
      <c r="BE498" s="188"/>
      <c r="BF498" s="188"/>
      <c r="BG498" s="188"/>
      <c r="BH498" s="188"/>
      <c r="BI498" s="188"/>
      <c r="BJ498" s="188"/>
      <c r="BK498" s="188"/>
      <c r="BL498" s="188"/>
      <c r="BM498" s="188"/>
      <c r="BN498" s="188"/>
      <c r="BO498" s="188"/>
      <c r="BP498" s="189"/>
      <c r="BQ498" s="189"/>
      <c r="BR498" s="189"/>
      <c r="BS498" s="188"/>
      <c r="BT498" s="188"/>
      <c r="BU498" s="188"/>
      <c r="BV498" s="188"/>
      <c r="BW498" s="189"/>
      <c r="BX498" s="188"/>
      <c r="BY498" s="188"/>
      <c r="BZ498" s="189"/>
      <c r="CA498" s="189"/>
      <c r="CB498" s="189"/>
    </row>
    <row r="499" spans="18:80" s="45" customFormat="1" x14ac:dyDescent="0.2">
      <c r="R499" s="180"/>
      <c r="T499" s="180"/>
      <c r="V499" s="180"/>
      <c r="W499" s="42"/>
      <c r="X499" s="43"/>
      <c r="Y499" s="43"/>
      <c r="Z499" s="44"/>
      <c r="AB499" s="42"/>
      <c r="AD499" s="181"/>
      <c r="AE499" s="42"/>
      <c r="AF499" s="182"/>
      <c r="AH499" s="42"/>
      <c r="AI499" s="183"/>
      <c r="AJ499" s="184"/>
      <c r="AK499" s="185"/>
      <c r="AL499" s="183"/>
      <c r="AM499" s="183"/>
      <c r="AN499" s="186"/>
      <c r="AO499" s="183"/>
      <c r="AP499" s="183"/>
      <c r="AQ499" s="183"/>
      <c r="AR499" s="183"/>
      <c r="AS499" s="186"/>
      <c r="AT499" s="182"/>
      <c r="AU499" s="182"/>
      <c r="AV499" s="182"/>
      <c r="AW499" s="182"/>
      <c r="AX499" s="182"/>
      <c r="AY499" s="182"/>
      <c r="AZ499" s="182"/>
      <c r="BA499" s="188"/>
      <c r="BB499" s="188"/>
      <c r="BC499" s="188"/>
      <c r="BD499" s="188"/>
      <c r="BE499" s="188"/>
      <c r="BF499" s="188"/>
      <c r="BG499" s="188"/>
      <c r="BH499" s="188"/>
      <c r="BI499" s="188"/>
      <c r="BJ499" s="188"/>
      <c r="BK499" s="188"/>
      <c r="BL499" s="188"/>
      <c r="BM499" s="188"/>
      <c r="BN499" s="188"/>
      <c r="BO499" s="188"/>
      <c r="BP499" s="189"/>
      <c r="BQ499" s="189"/>
      <c r="BR499" s="189"/>
      <c r="BS499" s="188"/>
      <c r="BT499" s="188"/>
      <c r="BU499" s="188"/>
      <c r="BV499" s="188"/>
      <c r="BW499" s="189"/>
      <c r="BX499" s="188"/>
      <c r="BY499" s="188"/>
      <c r="BZ499" s="189"/>
      <c r="CA499" s="189"/>
      <c r="CB499" s="189"/>
    </row>
    <row r="500" spans="18:80" s="45" customFormat="1" x14ac:dyDescent="0.2">
      <c r="R500" s="180"/>
      <c r="T500" s="180"/>
      <c r="V500" s="180"/>
      <c r="W500" s="42"/>
      <c r="X500" s="43"/>
      <c r="Y500" s="43"/>
      <c r="Z500" s="44"/>
      <c r="AB500" s="42"/>
      <c r="AD500" s="181"/>
      <c r="AE500" s="42"/>
      <c r="AF500" s="182"/>
      <c r="AH500" s="42"/>
      <c r="AI500" s="183"/>
      <c r="AJ500" s="184"/>
      <c r="AK500" s="185"/>
      <c r="AL500" s="183"/>
      <c r="AM500" s="183"/>
      <c r="AN500" s="186"/>
      <c r="AO500" s="183"/>
      <c r="AP500" s="183"/>
      <c r="AQ500" s="183"/>
      <c r="AR500" s="183"/>
      <c r="AS500" s="186"/>
      <c r="AT500" s="182"/>
      <c r="AU500" s="182"/>
      <c r="AV500" s="182"/>
      <c r="AW500" s="182"/>
      <c r="AX500" s="182"/>
      <c r="AY500" s="182"/>
      <c r="AZ500" s="182"/>
      <c r="BA500" s="188"/>
      <c r="BB500" s="188"/>
      <c r="BC500" s="188"/>
      <c r="BD500" s="188"/>
      <c r="BE500" s="188"/>
      <c r="BF500" s="188"/>
      <c r="BG500" s="188"/>
      <c r="BH500" s="188"/>
      <c r="BI500" s="188"/>
      <c r="BJ500" s="188"/>
      <c r="BK500" s="188"/>
      <c r="BL500" s="188"/>
      <c r="BM500" s="188"/>
      <c r="BN500" s="188"/>
      <c r="BO500" s="188"/>
      <c r="BP500" s="189"/>
      <c r="BQ500" s="189"/>
      <c r="BR500" s="189"/>
      <c r="BS500" s="188"/>
      <c r="BT500" s="188"/>
      <c r="BU500" s="188"/>
      <c r="BV500" s="188"/>
      <c r="BW500" s="189"/>
      <c r="BX500" s="188"/>
      <c r="BY500" s="188"/>
      <c r="BZ500" s="189"/>
      <c r="CA500" s="189"/>
      <c r="CB500" s="189"/>
    </row>
    <row r="501" spans="18:80" s="45" customFormat="1" x14ac:dyDescent="0.2">
      <c r="R501" s="180"/>
      <c r="T501" s="180"/>
      <c r="V501" s="180"/>
      <c r="W501" s="42"/>
      <c r="X501" s="43"/>
      <c r="Y501" s="43"/>
      <c r="Z501" s="44"/>
      <c r="AB501" s="42"/>
      <c r="AD501" s="181"/>
      <c r="AE501" s="42"/>
      <c r="AF501" s="182"/>
      <c r="AH501" s="42"/>
      <c r="AI501" s="183"/>
      <c r="AJ501" s="184"/>
      <c r="AK501" s="185"/>
      <c r="AL501" s="183"/>
      <c r="AM501" s="183"/>
      <c r="AN501" s="186"/>
      <c r="AO501" s="183"/>
      <c r="AP501" s="183"/>
      <c r="AQ501" s="183"/>
      <c r="AR501" s="183"/>
      <c r="AS501" s="186"/>
      <c r="AT501" s="182"/>
      <c r="AU501" s="182"/>
      <c r="AV501" s="182"/>
      <c r="AW501" s="182"/>
      <c r="AX501" s="182"/>
      <c r="AY501" s="182"/>
      <c r="AZ501" s="182"/>
      <c r="BA501" s="188"/>
      <c r="BB501" s="188"/>
      <c r="BC501" s="188"/>
      <c r="BD501" s="188"/>
      <c r="BE501" s="188"/>
      <c r="BF501" s="188"/>
      <c r="BG501" s="188"/>
      <c r="BH501" s="188"/>
      <c r="BI501" s="188"/>
      <c r="BJ501" s="188"/>
      <c r="BK501" s="188"/>
      <c r="BL501" s="188"/>
      <c r="BM501" s="188"/>
      <c r="BN501" s="188"/>
      <c r="BO501" s="188"/>
      <c r="BP501" s="189"/>
      <c r="BQ501" s="189"/>
      <c r="BR501" s="189"/>
      <c r="BS501" s="188"/>
      <c r="BT501" s="188"/>
      <c r="BU501" s="188"/>
      <c r="BV501" s="188"/>
      <c r="BW501" s="189"/>
      <c r="BX501" s="188"/>
      <c r="BY501" s="188"/>
      <c r="BZ501" s="189"/>
      <c r="CA501" s="189"/>
      <c r="CB501" s="189"/>
    </row>
    <row r="502" spans="18:80" s="45" customFormat="1" x14ac:dyDescent="0.2">
      <c r="R502" s="180"/>
      <c r="T502" s="180"/>
      <c r="V502" s="180"/>
      <c r="W502" s="42"/>
      <c r="X502" s="43"/>
      <c r="Y502" s="43"/>
      <c r="Z502" s="44"/>
      <c r="AB502" s="42"/>
      <c r="AD502" s="181"/>
      <c r="AE502" s="42"/>
      <c r="AF502" s="182"/>
      <c r="AH502" s="42"/>
      <c r="AI502" s="183"/>
      <c r="AJ502" s="184"/>
      <c r="AK502" s="185"/>
      <c r="AL502" s="183"/>
      <c r="AM502" s="183"/>
      <c r="AN502" s="186"/>
      <c r="AO502" s="183"/>
      <c r="AP502" s="183"/>
      <c r="AQ502" s="183"/>
      <c r="AR502" s="183"/>
      <c r="AS502" s="186"/>
      <c r="AT502" s="182"/>
      <c r="AU502" s="182"/>
      <c r="AV502" s="182"/>
      <c r="AW502" s="182"/>
      <c r="AX502" s="182"/>
      <c r="AY502" s="182"/>
      <c r="AZ502" s="182"/>
      <c r="BA502" s="188"/>
      <c r="BB502" s="188"/>
      <c r="BC502" s="188"/>
      <c r="BD502" s="188"/>
      <c r="BE502" s="188"/>
      <c r="BF502" s="188"/>
      <c r="BG502" s="188"/>
      <c r="BH502" s="188"/>
      <c r="BI502" s="188"/>
      <c r="BJ502" s="188"/>
      <c r="BK502" s="188"/>
      <c r="BL502" s="188"/>
      <c r="BM502" s="188"/>
      <c r="BN502" s="188"/>
      <c r="BO502" s="188"/>
      <c r="BP502" s="189"/>
      <c r="BQ502" s="189"/>
      <c r="BR502" s="189"/>
      <c r="BS502" s="188"/>
      <c r="BT502" s="188"/>
      <c r="BU502" s="188"/>
      <c r="BV502" s="188"/>
      <c r="BW502" s="189"/>
      <c r="BX502" s="188"/>
      <c r="BY502" s="188"/>
      <c r="BZ502" s="189"/>
      <c r="CA502" s="189"/>
      <c r="CB502" s="189"/>
    </row>
    <row r="503" spans="18:80" s="45" customFormat="1" x14ac:dyDescent="0.2">
      <c r="R503" s="180"/>
      <c r="T503" s="180"/>
      <c r="V503" s="180"/>
      <c r="W503" s="42"/>
      <c r="X503" s="43"/>
      <c r="Y503" s="43"/>
      <c r="Z503" s="44"/>
      <c r="AB503" s="42"/>
      <c r="AD503" s="181"/>
      <c r="AE503" s="42"/>
      <c r="AF503" s="182"/>
      <c r="AH503" s="42"/>
      <c r="AI503" s="183"/>
      <c r="AJ503" s="184"/>
      <c r="AK503" s="185"/>
      <c r="AL503" s="183"/>
      <c r="AM503" s="183"/>
      <c r="AN503" s="186"/>
      <c r="AO503" s="183"/>
      <c r="AP503" s="183"/>
      <c r="AQ503" s="183"/>
      <c r="AR503" s="183"/>
      <c r="AS503" s="186"/>
      <c r="AT503" s="182"/>
      <c r="AU503" s="182"/>
      <c r="AV503" s="182"/>
      <c r="AW503" s="182"/>
      <c r="AX503" s="182"/>
      <c r="AY503" s="182"/>
      <c r="AZ503" s="182"/>
      <c r="BA503" s="188"/>
      <c r="BB503" s="188"/>
      <c r="BC503" s="188"/>
      <c r="BD503" s="188"/>
      <c r="BE503" s="188"/>
      <c r="BF503" s="188"/>
      <c r="BG503" s="188"/>
      <c r="BH503" s="188"/>
      <c r="BI503" s="188"/>
      <c r="BJ503" s="188"/>
      <c r="BK503" s="188"/>
      <c r="BL503" s="188"/>
      <c r="BM503" s="188"/>
      <c r="BN503" s="188"/>
      <c r="BO503" s="188"/>
      <c r="BP503" s="189"/>
      <c r="BQ503" s="189"/>
      <c r="BR503" s="189"/>
      <c r="BS503" s="188"/>
      <c r="BT503" s="188"/>
      <c r="BU503" s="188"/>
      <c r="BV503" s="188"/>
      <c r="BW503" s="189"/>
      <c r="BX503" s="188"/>
      <c r="BY503" s="188"/>
      <c r="BZ503" s="189"/>
      <c r="CA503" s="189"/>
      <c r="CB503" s="189"/>
    </row>
    <row r="504" spans="18:80" s="45" customFormat="1" x14ac:dyDescent="0.2">
      <c r="R504" s="180"/>
      <c r="T504" s="180"/>
      <c r="V504" s="180"/>
      <c r="W504" s="42"/>
      <c r="X504" s="43"/>
      <c r="Y504" s="43"/>
      <c r="Z504" s="44"/>
      <c r="AB504" s="42"/>
      <c r="AD504" s="181"/>
      <c r="AE504" s="42"/>
      <c r="AF504" s="182"/>
      <c r="AH504" s="42"/>
      <c r="AI504" s="183"/>
      <c r="AJ504" s="184"/>
      <c r="AK504" s="185"/>
      <c r="AL504" s="183"/>
      <c r="AM504" s="183"/>
      <c r="AN504" s="186"/>
      <c r="AO504" s="183"/>
      <c r="AP504" s="183"/>
      <c r="AQ504" s="183"/>
      <c r="AR504" s="183"/>
      <c r="AS504" s="186"/>
      <c r="AT504" s="182"/>
      <c r="AU504" s="182"/>
      <c r="AV504" s="182"/>
      <c r="AW504" s="182"/>
      <c r="AX504" s="182"/>
      <c r="AY504" s="182"/>
      <c r="AZ504" s="182"/>
      <c r="BA504" s="188"/>
      <c r="BB504" s="188"/>
      <c r="BC504" s="188"/>
      <c r="BD504" s="188"/>
      <c r="BE504" s="188"/>
      <c r="BF504" s="188"/>
      <c r="BG504" s="188"/>
      <c r="BH504" s="188"/>
      <c r="BI504" s="188"/>
      <c r="BJ504" s="188"/>
      <c r="BK504" s="188"/>
      <c r="BL504" s="188"/>
      <c r="BM504" s="188"/>
      <c r="BN504" s="188"/>
      <c r="BO504" s="188"/>
      <c r="BP504" s="189"/>
      <c r="BQ504" s="189"/>
      <c r="BR504" s="189"/>
      <c r="BS504" s="188"/>
      <c r="BT504" s="188"/>
      <c r="BU504" s="188"/>
      <c r="BV504" s="188"/>
      <c r="BW504" s="189"/>
      <c r="BX504" s="188"/>
      <c r="BY504" s="188"/>
      <c r="BZ504" s="189"/>
      <c r="CA504" s="189"/>
      <c r="CB504" s="189"/>
    </row>
    <row r="505" spans="18:80" s="45" customFormat="1" x14ac:dyDescent="0.2">
      <c r="R505" s="180"/>
      <c r="T505" s="180"/>
      <c r="V505" s="180"/>
      <c r="W505" s="42"/>
      <c r="X505" s="43"/>
      <c r="Y505" s="43"/>
      <c r="Z505" s="44"/>
      <c r="AB505" s="42"/>
      <c r="AD505" s="181"/>
      <c r="AE505" s="42"/>
      <c r="AF505" s="182"/>
      <c r="AH505" s="42"/>
      <c r="AI505" s="183"/>
      <c r="AJ505" s="184"/>
      <c r="AK505" s="185"/>
      <c r="AL505" s="183"/>
      <c r="AM505" s="183"/>
      <c r="AN505" s="186"/>
      <c r="AO505" s="183"/>
      <c r="AP505" s="183"/>
      <c r="AQ505" s="183"/>
      <c r="AR505" s="183"/>
      <c r="AS505" s="186"/>
      <c r="AT505" s="182"/>
      <c r="AU505" s="182"/>
      <c r="AV505" s="182"/>
      <c r="AW505" s="182"/>
      <c r="AX505" s="182"/>
      <c r="AY505" s="182"/>
      <c r="AZ505" s="182"/>
      <c r="BA505" s="188"/>
      <c r="BB505" s="188"/>
      <c r="BC505" s="188"/>
      <c r="BD505" s="188"/>
      <c r="BE505" s="188"/>
      <c r="BF505" s="188"/>
      <c r="BG505" s="188"/>
      <c r="BH505" s="188"/>
      <c r="BI505" s="188"/>
      <c r="BJ505" s="188"/>
      <c r="BK505" s="188"/>
      <c r="BL505" s="188"/>
      <c r="BM505" s="188"/>
      <c r="BN505" s="188"/>
      <c r="BO505" s="188"/>
      <c r="BP505" s="189"/>
      <c r="BQ505" s="189"/>
      <c r="BR505" s="189"/>
      <c r="BS505" s="188"/>
      <c r="BT505" s="188"/>
      <c r="BU505" s="188"/>
      <c r="BV505" s="188"/>
      <c r="BW505" s="189"/>
      <c r="BX505" s="188"/>
      <c r="BY505" s="188"/>
      <c r="BZ505" s="189"/>
      <c r="CA505" s="189"/>
      <c r="CB505" s="189"/>
    </row>
    <row r="506" spans="18:80" s="45" customFormat="1" x14ac:dyDescent="0.2">
      <c r="R506" s="180"/>
      <c r="T506" s="180"/>
      <c r="V506" s="180"/>
      <c r="W506" s="42"/>
      <c r="X506" s="43"/>
      <c r="Y506" s="43"/>
      <c r="Z506" s="44"/>
      <c r="AB506" s="42"/>
      <c r="AD506" s="181"/>
      <c r="AE506" s="42"/>
      <c r="AF506" s="182"/>
      <c r="AH506" s="42"/>
      <c r="AI506" s="183"/>
      <c r="AJ506" s="184"/>
      <c r="AK506" s="185"/>
      <c r="AL506" s="183"/>
      <c r="AM506" s="183"/>
      <c r="AN506" s="186"/>
      <c r="AO506" s="183"/>
      <c r="AP506" s="183"/>
      <c r="AQ506" s="183"/>
      <c r="AR506" s="183"/>
      <c r="AS506" s="186"/>
      <c r="AT506" s="182"/>
      <c r="AU506" s="182"/>
      <c r="AV506" s="182"/>
      <c r="AW506" s="182"/>
      <c r="AX506" s="182"/>
      <c r="AY506" s="182"/>
      <c r="AZ506" s="182"/>
      <c r="BA506" s="188"/>
      <c r="BB506" s="188"/>
      <c r="BC506" s="188"/>
      <c r="BD506" s="188"/>
      <c r="BE506" s="188"/>
      <c r="BF506" s="188"/>
      <c r="BG506" s="188"/>
      <c r="BH506" s="188"/>
      <c r="BI506" s="188"/>
      <c r="BJ506" s="188"/>
      <c r="BK506" s="188"/>
      <c r="BL506" s="188"/>
      <c r="BM506" s="188"/>
      <c r="BN506" s="188"/>
      <c r="BO506" s="188"/>
      <c r="BP506" s="189"/>
      <c r="BQ506" s="189"/>
      <c r="BR506" s="189"/>
      <c r="BS506" s="188"/>
      <c r="BT506" s="188"/>
      <c r="BU506" s="188"/>
      <c r="BV506" s="188"/>
      <c r="BW506" s="189"/>
      <c r="BX506" s="188"/>
      <c r="BY506" s="188"/>
      <c r="BZ506" s="189"/>
      <c r="CA506" s="189"/>
      <c r="CB506" s="189"/>
    </row>
    <row r="507" spans="18:80" s="45" customFormat="1" x14ac:dyDescent="0.2">
      <c r="R507" s="180"/>
      <c r="T507" s="180"/>
      <c r="V507" s="180"/>
      <c r="W507" s="42"/>
      <c r="X507" s="43"/>
      <c r="Y507" s="43"/>
      <c r="Z507" s="44"/>
      <c r="AB507" s="42"/>
      <c r="AD507" s="181"/>
      <c r="AE507" s="42"/>
      <c r="AF507" s="182"/>
      <c r="AH507" s="42"/>
      <c r="AI507" s="183"/>
      <c r="AJ507" s="184"/>
      <c r="AK507" s="185"/>
      <c r="AL507" s="183"/>
      <c r="AM507" s="183"/>
      <c r="AN507" s="186"/>
      <c r="AO507" s="183"/>
      <c r="AP507" s="183"/>
      <c r="AQ507" s="183"/>
      <c r="AR507" s="183"/>
      <c r="AS507" s="186"/>
      <c r="AT507" s="182"/>
      <c r="AU507" s="182"/>
      <c r="AV507" s="182"/>
      <c r="AW507" s="182"/>
      <c r="AX507" s="182"/>
      <c r="AY507" s="182"/>
      <c r="AZ507" s="182"/>
      <c r="BA507" s="188"/>
      <c r="BB507" s="188"/>
      <c r="BC507" s="188"/>
      <c r="BD507" s="188"/>
      <c r="BE507" s="188"/>
      <c r="BF507" s="188"/>
      <c r="BG507" s="188"/>
      <c r="BH507" s="188"/>
      <c r="BI507" s="188"/>
      <c r="BJ507" s="188"/>
      <c r="BK507" s="188"/>
      <c r="BL507" s="188"/>
      <c r="BM507" s="188"/>
      <c r="BN507" s="188"/>
      <c r="BO507" s="188"/>
      <c r="BP507" s="189"/>
      <c r="BQ507" s="189"/>
      <c r="BR507" s="189"/>
      <c r="BS507" s="188"/>
      <c r="BT507" s="188"/>
      <c r="BU507" s="188"/>
      <c r="BV507" s="188"/>
      <c r="BW507" s="189"/>
      <c r="BX507" s="188"/>
      <c r="BY507" s="188"/>
      <c r="BZ507" s="189"/>
      <c r="CA507" s="189"/>
      <c r="CB507" s="189"/>
    </row>
    <row r="508" spans="18:80" s="45" customFormat="1" x14ac:dyDescent="0.2">
      <c r="R508" s="180"/>
      <c r="T508" s="180"/>
      <c r="V508" s="180"/>
      <c r="W508" s="42"/>
      <c r="X508" s="43"/>
      <c r="Y508" s="43"/>
      <c r="Z508" s="44"/>
      <c r="AB508" s="42"/>
      <c r="AD508" s="181"/>
      <c r="AE508" s="42"/>
      <c r="AF508" s="182"/>
      <c r="AH508" s="42"/>
      <c r="AI508" s="183"/>
      <c r="AJ508" s="184"/>
      <c r="AK508" s="185"/>
      <c r="AL508" s="183"/>
      <c r="AM508" s="183"/>
      <c r="AN508" s="186"/>
      <c r="AO508" s="183"/>
      <c r="AP508" s="183"/>
      <c r="AQ508" s="183"/>
      <c r="AR508" s="183"/>
      <c r="AS508" s="186"/>
      <c r="AT508" s="182"/>
      <c r="AU508" s="182"/>
      <c r="AV508" s="182"/>
      <c r="AW508" s="182"/>
      <c r="AX508" s="182"/>
      <c r="AY508" s="182"/>
      <c r="AZ508" s="182"/>
      <c r="BA508" s="188"/>
      <c r="BB508" s="188"/>
      <c r="BC508" s="188"/>
      <c r="BD508" s="188"/>
      <c r="BE508" s="188"/>
      <c r="BF508" s="188"/>
      <c r="BG508" s="188"/>
      <c r="BH508" s="188"/>
      <c r="BI508" s="188"/>
      <c r="BJ508" s="188"/>
      <c r="BK508" s="188"/>
      <c r="BL508" s="188"/>
      <c r="BM508" s="188"/>
      <c r="BN508" s="188"/>
      <c r="BO508" s="188"/>
      <c r="BP508" s="189"/>
      <c r="BQ508" s="189"/>
      <c r="BR508" s="189"/>
      <c r="BS508" s="188"/>
      <c r="BT508" s="188"/>
      <c r="BU508" s="188"/>
      <c r="BV508" s="188"/>
      <c r="BW508" s="189"/>
      <c r="BX508" s="188"/>
      <c r="BY508" s="188"/>
      <c r="BZ508" s="189"/>
      <c r="CA508" s="189"/>
      <c r="CB508" s="189"/>
    </row>
    <row r="509" spans="18:80" s="45" customFormat="1" x14ac:dyDescent="0.2">
      <c r="R509" s="180"/>
      <c r="T509" s="180"/>
      <c r="V509" s="180"/>
      <c r="W509" s="42"/>
      <c r="X509" s="43"/>
      <c r="Y509" s="43"/>
      <c r="Z509" s="44"/>
      <c r="AB509" s="42"/>
      <c r="AD509" s="181"/>
      <c r="AE509" s="42"/>
      <c r="AF509" s="182"/>
      <c r="AH509" s="42"/>
      <c r="AI509" s="183"/>
      <c r="AJ509" s="184"/>
      <c r="AK509" s="185"/>
      <c r="AL509" s="183"/>
      <c r="AM509" s="183"/>
      <c r="AN509" s="186"/>
      <c r="AO509" s="183"/>
      <c r="AP509" s="183"/>
      <c r="AQ509" s="183"/>
      <c r="AR509" s="183"/>
      <c r="AS509" s="186"/>
      <c r="AT509" s="182"/>
      <c r="AU509" s="182"/>
      <c r="AV509" s="182"/>
      <c r="AW509" s="182"/>
      <c r="AX509" s="182"/>
      <c r="AY509" s="182"/>
      <c r="AZ509" s="182"/>
      <c r="BA509" s="188"/>
      <c r="BB509" s="188"/>
      <c r="BC509" s="188"/>
      <c r="BD509" s="188"/>
      <c r="BE509" s="188"/>
      <c r="BF509" s="188"/>
      <c r="BG509" s="188"/>
      <c r="BH509" s="188"/>
      <c r="BI509" s="188"/>
      <c r="BJ509" s="188"/>
      <c r="BK509" s="188"/>
      <c r="BL509" s="188"/>
      <c r="BM509" s="188"/>
      <c r="BN509" s="188"/>
      <c r="BO509" s="188"/>
      <c r="BP509" s="189"/>
      <c r="BQ509" s="189"/>
      <c r="BR509" s="189"/>
      <c r="BS509" s="188"/>
      <c r="BT509" s="188"/>
      <c r="BU509" s="188"/>
      <c r="BV509" s="188"/>
      <c r="BW509" s="189"/>
      <c r="BX509" s="188"/>
      <c r="BY509" s="188"/>
      <c r="BZ509" s="189"/>
      <c r="CA509" s="189"/>
      <c r="CB509" s="189"/>
    </row>
    <row r="510" spans="18:80" s="45" customFormat="1" x14ac:dyDescent="0.2">
      <c r="R510" s="180"/>
      <c r="T510" s="180"/>
      <c r="V510" s="180"/>
      <c r="W510" s="42"/>
      <c r="X510" s="43"/>
      <c r="Y510" s="43"/>
      <c r="Z510" s="44"/>
      <c r="AB510" s="42"/>
      <c r="AD510" s="181"/>
      <c r="AE510" s="42"/>
      <c r="AF510" s="182"/>
      <c r="AH510" s="42"/>
      <c r="AI510" s="183"/>
      <c r="AJ510" s="184"/>
      <c r="AK510" s="185"/>
      <c r="AL510" s="183"/>
      <c r="AM510" s="183"/>
      <c r="AN510" s="186"/>
      <c r="AO510" s="183"/>
      <c r="AP510" s="183"/>
      <c r="AQ510" s="183"/>
      <c r="AR510" s="183"/>
      <c r="AS510" s="186"/>
      <c r="AT510" s="182"/>
      <c r="AU510" s="182"/>
      <c r="AV510" s="182"/>
      <c r="AW510" s="182"/>
      <c r="AX510" s="182"/>
      <c r="AY510" s="182"/>
      <c r="AZ510" s="182"/>
      <c r="BA510" s="188"/>
      <c r="BB510" s="188"/>
      <c r="BC510" s="188"/>
      <c r="BD510" s="188"/>
      <c r="BE510" s="188"/>
      <c r="BF510" s="188"/>
      <c r="BG510" s="188"/>
      <c r="BH510" s="188"/>
      <c r="BI510" s="188"/>
      <c r="BJ510" s="188"/>
      <c r="BK510" s="188"/>
      <c r="BL510" s="188"/>
      <c r="BM510" s="188"/>
      <c r="BN510" s="188"/>
      <c r="BO510" s="188"/>
      <c r="BP510" s="189"/>
      <c r="BQ510" s="189"/>
      <c r="BR510" s="189"/>
      <c r="BS510" s="188"/>
      <c r="BT510" s="188"/>
      <c r="BU510" s="188"/>
      <c r="BV510" s="188"/>
      <c r="BW510" s="189"/>
      <c r="BX510" s="188"/>
      <c r="BY510" s="188"/>
      <c r="BZ510" s="189"/>
      <c r="CA510" s="189"/>
      <c r="CB510" s="189"/>
    </row>
    <row r="511" spans="18:80" s="45" customFormat="1" x14ac:dyDescent="0.2">
      <c r="R511" s="180"/>
      <c r="T511" s="180"/>
      <c r="V511" s="180"/>
      <c r="W511" s="42"/>
      <c r="X511" s="43"/>
      <c r="Y511" s="43"/>
      <c r="Z511" s="44"/>
      <c r="AB511" s="42"/>
      <c r="AD511" s="181"/>
      <c r="AE511" s="42"/>
      <c r="AF511" s="182"/>
      <c r="AH511" s="42"/>
      <c r="AI511" s="183"/>
      <c r="AJ511" s="184"/>
      <c r="AK511" s="185"/>
      <c r="AL511" s="183"/>
      <c r="AM511" s="183"/>
      <c r="AN511" s="186"/>
      <c r="AO511" s="183"/>
      <c r="AP511" s="183"/>
      <c r="AQ511" s="183"/>
      <c r="AR511" s="183"/>
      <c r="AS511" s="186"/>
      <c r="AT511" s="182"/>
      <c r="AU511" s="182"/>
      <c r="AV511" s="182"/>
      <c r="AW511" s="182"/>
      <c r="AX511" s="182"/>
      <c r="AY511" s="182"/>
      <c r="AZ511" s="182"/>
      <c r="BA511" s="188"/>
      <c r="BB511" s="188"/>
      <c r="BC511" s="188"/>
      <c r="BD511" s="188"/>
      <c r="BE511" s="188"/>
      <c r="BF511" s="188"/>
      <c r="BG511" s="188"/>
      <c r="BH511" s="188"/>
      <c r="BI511" s="188"/>
      <c r="BJ511" s="188"/>
      <c r="BK511" s="188"/>
      <c r="BL511" s="188"/>
      <c r="BM511" s="188"/>
      <c r="BN511" s="188"/>
      <c r="BO511" s="188"/>
      <c r="BP511" s="189"/>
      <c r="BQ511" s="189"/>
      <c r="BR511" s="189"/>
      <c r="BS511" s="188"/>
      <c r="BT511" s="188"/>
      <c r="BU511" s="188"/>
      <c r="BV511" s="188"/>
      <c r="BW511" s="189"/>
      <c r="BX511" s="188"/>
      <c r="BY511" s="188"/>
      <c r="BZ511" s="189"/>
      <c r="CA511" s="189"/>
      <c r="CB511" s="189"/>
    </row>
    <row r="512" spans="18:80" s="45" customFormat="1" x14ac:dyDescent="0.2">
      <c r="R512" s="180"/>
      <c r="T512" s="180"/>
      <c r="V512" s="180"/>
      <c r="W512" s="42"/>
      <c r="X512" s="43"/>
      <c r="Y512" s="43"/>
      <c r="Z512" s="44"/>
      <c r="AB512" s="42"/>
      <c r="AD512" s="181"/>
      <c r="AE512" s="42"/>
      <c r="AF512" s="182"/>
      <c r="AH512" s="42"/>
      <c r="AI512" s="183"/>
      <c r="AJ512" s="184"/>
      <c r="AK512" s="185"/>
      <c r="AL512" s="183"/>
      <c r="AM512" s="183"/>
      <c r="AN512" s="186"/>
      <c r="AO512" s="183"/>
      <c r="AP512" s="183"/>
      <c r="AQ512" s="183"/>
      <c r="AR512" s="183"/>
      <c r="AS512" s="186"/>
      <c r="AT512" s="182"/>
      <c r="AU512" s="182"/>
      <c r="AV512" s="182"/>
      <c r="AW512" s="182"/>
      <c r="AX512" s="182"/>
      <c r="AY512" s="182"/>
      <c r="AZ512" s="182"/>
      <c r="BA512" s="188"/>
      <c r="BB512" s="188"/>
      <c r="BC512" s="188"/>
      <c r="BD512" s="188"/>
      <c r="BE512" s="188"/>
      <c r="BF512" s="188"/>
      <c r="BG512" s="188"/>
      <c r="BH512" s="188"/>
      <c r="BI512" s="188"/>
      <c r="BJ512" s="188"/>
      <c r="BK512" s="188"/>
      <c r="BL512" s="188"/>
      <c r="BM512" s="188"/>
      <c r="BN512" s="188"/>
      <c r="BO512" s="188"/>
      <c r="BP512" s="189"/>
      <c r="BQ512" s="189"/>
      <c r="BR512" s="189"/>
      <c r="BS512" s="188"/>
      <c r="BT512" s="188"/>
      <c r="BU512" s="188"/>
      <c r="BV512" s="188"/>
      <c r="BW512" s="189"/>
      <c r="BX512" s="188"/>
      <c r="BY512" s="188"/>
      <c r="BZ512" s="189"/>
      <c r="CA512" s="189"/>
      <c r="CB512" s="189"/>
    </row>
    <row r="513" spans="18:80" s="45" customFormat="1" x14ac:dyDescent="0.2">
      <c r="R513" s="180"/>
      <c r="T513" s="180"/>
      <c r="V513" s="180"/>
      <c r="W513" s="42"/>
      <c r="X513" s="43"/>
      <c r="Y513" s="43"/>
      <c r="Z513" s="44"/>
      <c r="AB513" s="42"/>
      <c r="AD513" s="181"/>
      <c r="AE513" s="42"/>
      <c r="AF513" s="182"/>
      <c r="AH513" s="42"/>
      <c r="AI513" s="183"/>
      <c r="AJ513" s="184"/>
      <c r="AK513" s="185"/>
      <c r="AL513" s="183"/>
      <c r="AM513" s="183"/>
      <c r="AN513" s="186"/>
      <c r="AO513" s="183"/>
      <c r="AP513" s="183"/>
      <c r="AQ513" s="183"/>
      <c r="AR513" s="183"/>
      <c r="AS513" s="186"/>
      <c r="AT513" s="182"/>
      <c r="AU513" s="182"/>
      <c r="AV513" s="182"/>
      <c r="AW513" s="182"/>
      <c r="AX513" s="182"/>
      <c r="AY513" s="182"/>
      <c r="AZ513" s="182"/>
      <c r="BA513" s="188"/>
      <c r="BB513" s="188"/>
      <c r="BC513" s="188"/>
      <c r="BD513" s="188"/>
      <c r="BE513" s="188"/>
      <c r="BF513" s="188"/>
      <c r="BG513" s="188"/>
      <c r="BH513" s="188"/>
      <c r="BI513" s="188"/>
      <c r="BJ513" s="188"/>
      <c r="BK513" s="188"/>
      <c r="BL513" s="188"/>
      <c r="BM513" s="188"/>
      <c r="BN513" s="188"/>
      <c r="BO513" s="188"/>
      <c r="BP513" s="189"/>
      <c r="BQ513" s="189"/>
      <c r="BR513" s="189"/>
      <c r="BS513" s="188"/>
      <c r="BT513" s="188"/>
      <c r="BU513" s="188"/>
      <c r="BV513" s="188"/>
      <c r="BW513" s="189"/>
      <c r="BX513" s="188"/>
      <c r="BY513" s="188"/>
      <c r="BZ513" s="189"/>
      <c r="CA513" s="189"/>
      <c r="CB513" s="189"/>
    </row>
    <row r="514" spans="18:80" s="45" customFormat="1" x14ac:dyDescent="0.2">
      <c r="R514" s="180"/>
      <c r="T514" s="180"/>
      <c r="V514" s="180"/>
      <c r="W514" s="42"/>
      <c r="X514" s="43"/>
      <c r="Y514" s="43"/>
      <c r="Z514" s="44"/>
      <c r="AB514" s="42"/>
      <c r="AD514" s="181"/>
      <c r="AE514" s="42"/>
      <c r="AF514" s="182"/>
      <c r="AH514" s="42"/>
      <c r="AI514" s="183"/>
      <c r="AJ514" s="184"/>
      <c r="AK514" s="185"/>
      <c r="AL514" s="183"/>
      <c r="AM514" s="183"/>
      <c r="AN514" s="186"/>
      <c r="AO514" s="183"/>
      <c r="AP514" s="183"/>
      <c r="AQ514" s="183"/>
      <c r="AR514" s="183"/>
      <c r="AS514" s="186"/>
      <c r="AT514" s="182"/>
      <c r="AU514" s="182"/>
      <c r="AV514" s="182"/>
      <c r="AW514" s="182"/>
      <c r="AX514" s="182"/>
      <c r="AY514" s="182"/>
      <c r="AZ514" s="182"/>
      <c r="BA514" s="188"/>
      <c r="BB514" s="188"/>
      <c r="BC514" s="188"/>
      <c r="BD514" s="188"/>
      <c r="BE514" s="188"/>
      <c r="BF514" s="188"/>
      <c r="BG514" s="188"/>
      <c r="BH514" s="188"/>
      <c r="BI514" s="188"/>
      <c r="BJ514" s="188"/>
      <c r="BK514" s="188"/>
      <c r="BL514" s="188"/>
      <c r="BM514" s="188"/>
      <c r="BN514" s="188"/>
      <c r="BO514" s="188"/>
      <c r="BP514" s="189"/>
      <c r="BQ514" s="189"/>
      <c r="BR514" s="189"/>
      <c r="BS514" s="188"/>
      <c r="BT514" s="188"/>
      <c r="BU514" s="188"/>
      <c r="BV514" s="188"/>
      <c r="BW514" s="189"/>
      <c r="BX514" s="188"/>
      <c r="BY514" s="188"/>
      <c r="BZ514" s="189"/>
      <c r="CA514" s="189"/>
      <c r="CB514" s="189"/>
    </row>
    <row r="515" spans="18:80" s="45" customFormat="1" x14ac:dyDescent="0.2">
      <c r="R515" s="180"/>
      <c r="T515" s="180"/>
      <c r="V515" s="180"/>
      <c r="W515" s="42"/>
      <c r="X515" s="43"/>
      <c r="Y515" s="43"/>
      <c r="Z515" s="44"/>
      <c r="AB515" s="42"/>
      <c r="AD515" s="181"/>
      <c r="AE515" s="42"/>
      <c r="AF515" s="182"/>
      <c r="AH515" s="42"/>
      <c r="AI515" s="183"/>
      <c r="AJ515" s="184"/>
      <c r="AK515" s="185"/>
      <c r="AL515" s="183"/>
      <c r="AM515" s="183"/>
      <c r="AN515" s="186"/>
      <c r="AO515" s="183"/>
      <c r="AP515" s="183"/>
      <c r="AQ515" s="183"/>
      <c r="AR515" s="183"/>
      <c r="AS515" s="186"/>
      <c r="AT515" s="182"/>
      <c r="AU515" s="182"/>
      <c r="AV515" s="182"/>
      <c r="AW515" s="182"/>
      <c r="AX515" s="182"/>
      <c r="AY515" s="182"/>
      <c r="AZ515" s="182"/>
      <c r="BA515" s="188"/>
      <c r="BB515" s="188"/>
      <c r="BC515" s="188"/>
      <c r="BD515" s="188"/>
      <c r="BE515" s="188"/>
      <c r="BF515" s="188"/>
      <c r="BG515" s="188"/>
      <c r="BH515" s="188"/>
      <c r="BI515" s="188"/>
      <c r="BJ515" s="188"/>
      <c r="BK515" s="188"/>
      <c r="BL515" s="188"/>
      <c r="BM515" s="188"/>
      <c r="BN515" s="188"/>
      <c r="BO515" s="188"/>
      <c r="BP515" s="189"/>
      <c r="BQ515" s="189"/>
      <c r="BR515" s="189"/>
      <c r="BS515" s="188"/>
      <c r="BT515" s="188"/>
      <c r="BU515" s="188"/>
      <c r="BV515" s="188"/>
      <c r="BW515" s="189"/>
      <c r="BX515" s="188"/>
      <c r="BY515" s="188"/>
      <c r="BZ515" s="189"/>
      <c r="CA515" s="189"/>
      <c r="CB515" s="189"/>
    </row>
    <row r="516" spans="18:80" s="45" customFormat="1" x14ac:dyDescent="0.2">
      <c r="R516" s="180"/>
      <c r="T516" s="180"/>
      <c r="V516" s="180"/>
      <c r="W516" s="42"/>
      <c r="X516" s="43"/>
      <c r="Y516" s="43"/>
      <c r="Z516" s="44"/>
      <c r="AB516" s="42"/>
      <c r="AD516" s="181"/>
      <c r="AE516" s="42"/>
      <c r="AF516" s="182"/>
      <c r="AH516" s="42"/>
      <c r="AI516" s="183"/>
      <c r="AJ516" s="184"/>
      <c r="AK516" s="185"/>
      <c r="AL516" s="183"/>
      <c r="AM516" s="183"/>
      <c r="AN516" s="186"/>
      <c r="AO516" s="183"/>
      <c r="AP516" s="183"/>
      <c r="AQ516" s="183"/>
      <c r="AR516" s="183"/>
      <c r="AS516" s="186"/>
      <c r="AT516" s="182"/>
      <c r="AU516" s="182"/>
      <c r="AV516" s="182"/>
      <c r="AW516" s="182"/>
      <c r="AX516" s="182"/>
      <c r="AY516" s="182"/>
      <c r="AZ516" s="182"/>
      <c r="BA516" s="188"/>
      <c r="BB516" s="188"/>
      <c r="BC516" s="188"/>
      <c r="BD516" s="188"/>
      <c r="BE516" s="188"/>
      <c r="BF516" s="188"/>
      <c r="BG516" s="188"/>
      <c r="BH516" s="188"/>
      <c r="BI516" s="188"/>
      <c r="BJ516" s="188"/>
      <c r="BK516" s="188"/>
      <c r="BL516" s="188"/>
      <c r="BM516" s="188"/>
      <c r="BN516" s="188"/>
      <c r="BO516" s="188"/>
      <c r="BP516" s="189"/>
      <c r="BQ516" s="189"/>
      <c r="BR516" s="189"/>
      <c r="BS516" s="188"/>
      <c r="BT516" s="188"/>
      <c r="BU516" s="188"/>
      <c r="BV516" s="188"/>
      <c r="BW516" s="189"/>
      <c r="BX516" s="188"/>
      <c r="BY516" s="188"/>
      <c r="BZ516" s="189"/>
      <c r="CA516" s="189"/>
      <c r="CB516" s="189"/>
    </row>
    <row r="517" spans="18:80" s="45" customFormat="1" x14ac:dyDescent="0.2">
      <c r="R517" s="180"/>
      <c r="T517" s="180"/>
      <c r="V517" s="180"/>
      <c r="W517" s="42"/>
      <c r="X517" s="43"/>
      <c r="Y517" s="43"/>
      <c r="Z517" s="44"/>
      <c r="AB517" s="42"/>
      <c r="AD517" s="181"/>
      <c r="AE517" s="42"/>
      <c r="AF517" s="182"/>
      <c r="AH517" s="42"/>
      <c r="AI517" s="183"/>
      <c r="AJ517" s="184"/>
      <c r="AK517" s="185"/>
      <c r="AL517" s="183"/>
      <c r="AM517" s="183"/>
      <c r="AN517" s="186"/>
      <c r="AO517" s="183"/>
      <c r="AP517" s="183"/>
      <c r="AQ517" s="183"/>
      <c r="AR517" s="183"/>
      <c r="AS517" s="186"/>
      <c r="AT517" s="182"/>
      <c r="AU517" s="182"/>
      <c r="AV517" s="182"/>
      <c r="AW517" s="182"/>
      <c r="AX517" s="182"/>
      <c r="AY517" s="182"/>
      <c r="AZ517" s="182"/>
      <c r="BA517" s="188"/>
      <c r="BB517" s="188"/>
      <c r="BC517" s="188"/>
      <c r="BD517" s="188"/>
      <c r="BE517" s="188"/>
      <c r="BF517" s="188"/>
      <c r="BG517" s="188"/>
      <c r="BH517" s="188"/>
      <c r="BI517" s="188"/>
      <c r="BJ517" s="188"/>
      <c r="BK517" s="188"/>
      <c r="BL517" s="188"/>
      <c r="BM517" s="188"/>
      <c r="BN517" s="188"/>
      <c r="BO517" s="188"/>
      <c r="BP517" s="189"/>
      <c r="BQ517" s="189"/>
      <c r="BR517" s="189"/>
      <c r="BS517" s="188"/>
      <c r="BT517" s="188"/>
      <c r="BU517" s="188"/>
      <c r="BV517" s="188"/>
      <c r="BW517" s="189"/>
      <c r="BX517" s="188"/>
      <c r="BY517" s="188"/>
      <c r="BZ517" s="189"/>
      <c r="CA517" s="189"/>
      <c r="CB517" s="189"/>
    </row>
    <row r="518" spans="18:80" s="45" customFormat="1" x14ac:dyDescent="0.2">
      <c r="R518" s="180"/>
      <c r="T518" s="180"/>
      <c r="V518" s="180"/>
      <c r="W518" s="42"/>
      <c r="X518" s="43"/>
      <c r="Y518" s="43"/>
      <c r="Z518" s="44"/>
      <c r="AB518" s="42"/>
      <c r="AD518" s="181"/>
      <c r="AE518" s="42"/>
      <c r="AF518" s="182"/>
      <c r="AH518" s="42"/>
      <c r="AI518" s="183"/>
      <c r="AJ518" s="184"/>
      <c r="AK518" s="185"/>
      <c r="AL518" s="183"/>
      <c r="AM518" s="183"/>
      <c r="AN518" s="186"/>
      <c r="AO518" s="183"/>
      <c r="AP518" s="183"/>
      <c r="AQ518" s="183"/>
      <c r="AR518" s="183"/>
      <c r="AS518" s="186"/>
      <c r="AT518" s="182"/>
      <c r="AU518" s="182"/>
      <c r="AV518" s="182"/>
      <c r="AW518" s="182"/>
      <c r="AX518" s="182"/>
      <c r="AY518" s="182"/>
      <c r="AZ518" s="182"/>
      <c r="BA518" s="188"/>
      <c r="BB518" s="188"/>
      <c r="BC518" s="188"/>
      <c r="BD518" s="188"/>
      <c r="BE518" s="188"/>
      <c r="BF518" s="188"/>
      <c r="BG518" s="188"/>
      <c r="BH518" s="188"/>
      <c r="BI518" s="188"/>
      <c r="BJ518" s="188"/>
      <c r="BK518" s="188"/>
      <c r="BL518" s="188"/>
      <c r="BM518" s="188"/>
      <c r="BN518" s="188"/>
      <c r="BO518" s="188"/>
      <c r="BP518" s="189"/>
      <c r="BQ518" s="189"/>
      <c r="BR518" s="189"/>
      <c r="BS518" s="188"/>
      <c r="BT518" s="188"/>
      <c r="BU518" s="188"/>
      <c r="BV518" s="188"/>
      <c r="BW518" s="189"/>
      <c r="BX518" s="188"/>
      <c r="BY518" s="188"/>
      <c r="BZ518" s="189"/>
      <c r="CA518" s="189"/>
      <c r="CB518" s="189"/>
    </row>
    <row r="519" spans="18:80" s="45" customFormat="1" x14ac:dyDescent="0.2">
      <c r="R519" s="180"/>
      <c r="T519" s="180"/>
      <c r="V519" s="180"/>
      <c r="W519" s="42"/>
      <c r="X519" s="43"/>
      <c r="Y519" s="43"/>
      <c r="Z519" s="44"/>
      <c r="AB519" s="42"/>
      <c r="AD519" s="181"/>
      <c r="AE519" s="42"/>
      <c r="AF519" s="182"/>
      <c r="AH519" s="42"/>
      <c r="AI519" s="183"/>
      <c r="AJ519" s="184"/>
      <c r="AK519" s="185"/>
      <c r="AL519" s="183"/>
      <c r="AM519" s="183"/>
      <c r="AN519" s="186"/>
      <c r="AO519" s="183"/>
      <c r="AP519" s="183"/>
      <c r="AQ519" s="183"/>
      <c r="AR519" s="183"/>
      <c r="AS519" s="186"/>
      <c r="AT519" s="182"/>
      <c r="AU519" s="182"/>
      <c r="AV519" s="182"/>
      <c r="AW519" s="182"/>
      <c r="AX519" s="182"/>
      <c r="AY519" s="182"/>
      <c r="AZ519" s="182"/>
      <c r="BA519" s="188"/>
      <c r="BB519" s="188"/>
      <c r="BC519" s="188"/>
      <c r="BD519" s="188"/>
      <c r="BE519" s="188"/>
      <c r="BF519" s="188"/>
      <c r="BG519" s="188"/>
      <c r="BH519" s="188"/>
      <c r="BI519" s="188"/>
      <c r="BJ519" s="188"/>
      <c r="BK519" s="188"/>
      <c r="BL519" s="188"/>
      <c r="BM519" s="188"/>
      <c r="BN519" s="188"/>
      <c r="BO519" s="188"/>
      <c r="BP519" s="189"/>
      <c r="BQ519" s="189"/>
      <c r="BR519" s="189"/>
      <c r="BS519" s="188"/>
      <c r="BT519" s="188"/>
      <c r="BU519" s="188"/>
      <c r="BV519" s="188"/>
      <c r="BW519" s="189"/>
      <c r="BX519" s="188"/>
      <c r="BY519" s="188"/>
      <c r="BZ519" s="189"/>
      <c r="CA519" s="189"/>
      <c r="CB519" s="189"/>
    </row>
    <row r="520" spans="18:80" s="45" customFormat="1" x14ac:dyDescent="0.2">
      <c r="R520" s="180"/>
      <c r="T520" s="180"/>
      <c r="V520" s="180"/>
      <c r="W520" s="42"/>
      <c r="X520" s="43"/>
      <c r="Y520" s="43"/>
      <c r="Z520" s="44"/>
      <c r="AB520" s="42"/>
      <c r="AD520" s="181"/>
      <c r="AE520" s="42"/>
      <c r="AF520" s="182"/>
      <c r="AH520" s="42"/>
      <c r="AI520" s="183"/>
      <c r="AJ520" s="184"/>
      <c r="AK520" s="185"/>
      <c r="AL520" s="183"/>
      <c r="AM520" s="183"/>
      <c r="AN520" s="186"/>
      <c r="AO520" s="183"/>
      <c r="AP520" s="183"/>
      <c r="AQ520" s="183"/>
      <c r="AR520" s="183"/>
      <c r="AS520" s="186"/>
      <c r="AT520" s="182"/>
      <c r="AU520" s="182"/>
      <c r="AV520" s="182"/>
      <c r="AW520" s="182"/>
      <c r="AX520" s="182"/>
      <c r="AY520" s="182"/>
      <c r="AZ520" s="182"/>
      <c r="BA520" s="188"/>
      <c r="BB520" s="188"/>
      <c r="BC520" s="188"/>
      <c r="BD520" s="188"/>
      <c r="BE520" s="188"/>
      <c r="BF520" s="188"/>
      <c r="BG520" s="188"/>
      <c r="BH520" s="188"/>
      <c r="BI520" s="188"/>
      <c r="BJ520" s="188"/>
      <c r="BK520" s="188"/>
      <c r="BL520" s="188"/>
      <c r="BM520" s="188"/>
      <c r="BN520" s="188"/>
      <c r="BO520" s="188"/>
      <c r="BP520" s="189"/>
      <c r="BQ520" s="189"/>
      <c r="BR520" s="189"/>
      <c r="BS520" s="188"/>
      <c r="BT520" s="188"/>
      <c r="BU520" s="188"/>
      <c r="BV520" s="188"/>
      <c r="BW520" s="189"/>
      <c r="BX520" s="188"/>
      <c r="BY520" s="188"/>
      <c r="BZ520" s="189"/>
      <c r="CA520" s="189"/>
      <c r="CB520" s="189"/>
    </row>
    <row r="521" spans="18:80" s="45" customFormat="1" x14ac:dyDescent="0.2">
      <c r="R521" s="180"/>
      <c r="T521" s="180"/>
      <c r="V521" s="180"/>
      <c r="W521" s="42"/>
      <c r="X521" s="43"/>
      <c r="Y521" s="43"/>
      <c r="Z521" s="44"/>
      <c r="AB521" s="42"/>
      <c r="AD521" s="181"/>
      <c r="AE521" s="42"/>
      <c r="AF521" s="182"/>
      <c r="AH521" s="42"/>
      <c r="AI521" s="183"/>
      <c r="AJ521" s="184"/>
      <c r="AK521" s="185"/>
      <c r="AL521" s="183"/>
      <c r="AM521" s="183"/>
      <c r="AN521" s="186"/>
      <c r="AO521" s="183"/>
      <c r="AP521" s="183"/>
      <c r="AQ521" s="183"/>
      <c r="AR521" s="183"/>
      <c r="AS521" s="186"/>
      <c r="AT521" s="182"/>
      <c r="AU521" s="182"/>
      <c r="AV521" s="182"/>
      <c r="AW521" s="182"/>
      <c r="AX521" s="182"/>
      <c r="AY521" s="182"/>
      <c r="AZ521" s="182"/>
      <c r="BA521" s="188"/>
      <c r="BB521" s="188"/>
      <c r="BC521" s="188"/>
      <c r="BD521" s="188"/>
      <c r="BE521" s="188"/>
      <c r="BF521" s="188"/>
      <c r="BG521" s="188"/>
      <c r="BH521" s="188"/>
      <c r="BI521" s="188"/>
      <c r="BJ521" s="188"/>
      <c r="BK521" s="188"/>
      <c r="BL521" s="188"/>
      <c r="BM521" s="188"/>
      <c r="BN521" s="188"/>
      <c r="BO521" s="188"/>
      <c r="BP521" s="189"/>
      <c r="BQ521" s="189"/>
      <c r="BR521" s="189"/>
      <c r="BS521" s="188"/>
      <c r="BT521" s="188"/>
      <c r="BU521" s="188"/>
      <c r="BV521" s="188"/>
      <c r="BW521" s="189"/>
      <c r="BX521" s="188"/>
      <c r="BY521" s="188"/>
      <c r="BZ521" s="189"/>
      <c r="CA521" s="189"/>
      <c r="CB521" s="189"/>
    </row>
    <row r="522" spans="18:80" s="45" customFormat="1" x14ac:dyDescent="0.2">
      <c r="R522" s="180"/>
      <c r="T522" s="180"/>
      <c r="V522" s="180"/>
      <c r="W522" s="42"/>
      <c r="X522" s="43"/>
      <c r="Y522" s="43"/>
      <c r="Z522" s="44"/>
      <c r="AB522" s="42"/>
      <c r="AD522" s="181"/>
      <c r="AE522" s="42"/>
      <c r="AF522" s="182"/>
      <c r="AH522" s="42"/>
      <c r="AI522" s="183"/>
      <c r="AJ522" s="184"/>
      <c r="AK522" s="185"/>
      <c r="AL522" s="183"/>
      <c r="AM522" s="183"/>
      <c r="AN522" s="186"/>
      <c r="AO522" s="183"/>
      <c r="AP522" s="183"/>
      <c r="AQ522" s="183"/>
      <c r="AR522" s="183"/>
      <c r="AS522" s="186"/>
      <c r="AT522" s="182"/>
      <c r="AU522" s="182"/>
      <c r="AV522" s="182"/>
      <c r="AW522" s="182"/>
      <c r="AX522" s="182"/>
      <c r="AY522" s="182"/>
      <c r="AZ522" s="182"/>
      <c r="BA522" s="188"/>
      <c r="BB522" s="188"/>
      <c r="BC522" s="188"/>
      <c r="BD522" s="188"/>
      <c r="BE522" s="188"/>
      <c r="BF522" s="188"/>
      <c r="BG522" s="188"/>
      <c r="BH522" s="188"/>
      <c r="BI522" s="188"/>
      <c r="BJ522" s="188"/>
      <c r="BK522" s="188"/>
      <c r="BL522" s="188"/>
      <c r="BM522" s="188"/>
      <c r="BN522" s="188"/>
      <c r="BO522" s="188"/>
      <c r="BP522" s="189"/>
      <c r="BQ522" s="189"/>
      <c r="BR522" s="189"/>
      <c r="BS522" s="188"/>
      <c r="BT522" s="188"/>
      <c r="BU522" s="188"/>
      <c r="BV522" s="188"/>
      <c r="BW522" s="189"/>
      <c r="BX522" s="188"/>
      <c r="BY522" s="188"/>
      <c r="BZ522" s="189"/>
      <c r="CA522" s="189"/>
      <c r="CB522" s="189"/>
    </row>
    <row r="523" spans="18:80" s="45" customFormat="1" x14ac:dyDescent="0.2">
      <c r="R523" s="180"/>
      <c r="T523" s="180"/>
      <c r="V523" s="180"/>
      <c r="W523" s="42"/>
      <c r="X523" s="43"/>
      <c r="Y523" s="43"/>
      <c r="Z523" s="44"/>
      <c r="AB523" s="42"/>
      <c r="AD523" s="181"/>
      <c r="AE523" s="42"/>
      <c r="AF523" s="182"/>
      <c r="AH523" s="42"/>
      <c r="AI523" s="183"/>
      <c r="AJ523" s="184"/>
      <c r="AK523" s="185"/>
      <c r="AL523" s="183"/>
      <c r="AM523" s="183"/>
      <c r="AN523" s="186"/>
      <c r="AO523" s="183"/>
      <c r="AP523" s="183"/>
      <c r="AQ523" s="183"/>
      <c r="AR523" s="183"/>
      <c r="AS523" s="186"/>
      <c r="AT523" s="182"/>
      <c r="AU523" s="182"/>
      <c r="AV523" s="182"/>
      <c r="AW523" s="182"/>
      <c r="AX523" s="182"/>
      <c r="AY523" s="182"/>
      <c r="AZ523" s="182"/>
      <c r="BA523" s="188"/>
      <c r="BB523" s="188"/>
      <c r="BC523" s="188"/>
      <c r="BD523" s="188"/>
      <c r="BE523" s="188"/>
      <c r="BF523" s="188"/>
      <c r="BG523" s="188"/>
      <c r="BH523" s="188"/>
      <c r="BI523" s="188"/>
      <c r="BJ523" s="188"/>
      <c r="BK523" s="188"/>
      <c r="BL523" s="188"/>
      <c r="BM523" s="188"/>
      <c r="BN523" s="188"/>
      <c r="BO523" s="188"/>
      <c r="BP523" s="189"/>
      <c r="BQ523" s="189"/>
      <c r="BR523" s="189"/>
      <c r="BS523" s="188"/>
      <c r="BT523" s="188"/>
      <c r="BU523" s="188"/>
      <c r="BV523" s="188"/>
      <c r="BW523" s="189"/>
      <c r="BX523" s="188"/>
      <c r="BY523" s="188"/>
      <c r="BZ523" s="189"/>
      <c r="CA523" s="189"/>
      <c r="CB523" s="189"/>
    </row>
    <row r="524" spans="18:80" s="45" customFormat="1" x14ac:dyDescent="0.2">
      <c r="R524" s="180"/>
      <c r="T524" s="180"/>
      <c r="V524" s="180"/>
      <c r="W524" s="42"/>
      <c r="X524" s="43"/>
      <c r="Y524" s="43"/>
      <c r="Z524" s="44"/>
      <c r="AB524" s="42"/>
      <c r="AD524" s="181"/>
      <c r="AE524" s="42"/>
      <c r="AF524" s="182"/>
      <c r="AH524" s="42"/>
      <c r="AI524" s="183"/>
      <c r="AJ524" s="184"/>
      <c r="AK524" s="185"/>
      <c r="AL524" s="183"/>
      <c r="AM524" s="183"/>
      <c r="AN524" s="186"/>
      <c r="AO524" s="183"/>
      <c r="AP524" s="183"/>
      <c r="AQ524" s="183"/>
      <c r="AR524" s="183"/>
      <c r="AS524" s="186"/>
      <c r="AT524" s="182"/>
      <c r="AU524" s="182"/>
      <c r="AV524" s="182"/>
      <c r="AW524" s="182"/>
      <c r="AX524" s="182"/>
      <c r="AY524" s="182"/>
      <c r="AZ524" s="182"/>
      <c r="BA524" s="188"/>
      <c r="BB524" s="188"/>
      <c r="BC524" s="188"/>
      <c r="BD524" s="188"/>
      <c r="BE524" s="188"/>
      <c r="BF524" s="188"/>
      <c r="BG524" s="188"/>
      <c r="BH524" s="188"/>
      <c r="BI524" s="188"/>
      <c r="BJ524" s="188"/>
      <c r="BK524" s="188"/>
      <c r="BL524" s="188"/>
      <c r="BM524" s="188"/>
      <c r="BN524" s="188"/>
      <c r="BO524" s="188"/>
      <c r="BP524" s="189"/>
      <c r="BQ524" s="189"/>
      <c r="BR524" s="189"/>
      <c r="BS524" s="188"/>
      <c r="BT524" s="188"/>
      <c r="BU524" s="188"/>
      <c r="BV524" s="188"/>
      <c r="BW524" s="189"/>
      <c r="BX524" s="188"/>
      <c r="BY524" s="188"/>
      <c r="BZ524" s="189"/>
      <c r="CA524" s="189"/>
      <c r="CB524" s="189"/>
    </row>
    <row r="525" spans="18:80" s="45" customFormat="1" x14ac:dyDescent="0.2">
      <c r="R525" s="180"/>
      <c r="T525" s="180"/>
      <c r="V525" s="180"/>
      <c r="W525" s="42"/>
      <c r="X525" s="43"/>
      <c r="Y525" s="43"/>
      <c r="Z525" s="44"/>
      <c r="AB525" s="42"/>
      <c r="AD525" s="181"/>
      <c r="AE525" s="42"/>
      <c r="AF525" s="182"/>
      <c r="AH525" s="42"/>
      <c r="AI525" s="183"/>
      <c r="AJ525" s="184"/>
      <c r="AK525" s="185"/>
      <c r="AL525" s="183"/>
      <c r="AM525" s="183"/>
      <c r="AN525" s="186"/>
      <c r="AO525" s="183"/>
      <c r="AP525" s="183"/>
      <c r="AQ525" s="183"/>
      <c r="AR525" s="183"/>
      <c r="AS525" s="186"/>
      <c r="AT525" s="182"/>
      <c r="AU525" s="182"/>
      <c r="AV525" s="182"/>
      <c r="AW525" s="182"/>
      <c r="AX525" s="182"/>
      <c r="AY525" s="182"/>
      <c r="AZ525" s="182"/>
      <c r="BA525" s="188"/>
      <c r="BB525" s="188"/>
      <c r="BC525" s="188"/>
      <c r="BD525" s="188"/>
      <c r="BE525" s="188"/>
      <c r="BF525" s="188"/>
      <c r="BG525" s="188"/>
      <c r="BH525" s="188"/>
      <c r="BI525" s="188"/>
      <c r="BJ525" s="188"/>
      <c r="BK525" s="188"/>
      <c r="BL525" s="188"/>
      <c r="BM525" s="188"/>
      <c r="BN525" s="188"/>
      <c r="BO525" s="188"/>
      <c r="BP525" s="189"/>
      <c r="BQ525" s="189"/>
      <c r="BR525" s="189"/>
      <c r="BS525" s="188"/>
      <c r="BT525" s="188"/>
      <c r="BU525" s="188"/>
      <c r="BV525" s="188"/>
      <c r="BW525" s="189"/>
      <c r="BX525" s="188"/>
      <c r="BY525" s="188"/>
      <c r="BZ525" s="189"/>
      <c r="CA525" s="189"/>
      <c r="CB525" s="189"/>
    </row>
    <row r="526" spans="18:80" s="45" customFormat="1" x14ac:dyDescent="0.2">
      <c r="R526" s="180"/>
      <c r="T526" s="180"/>
      <c r="V526" s="180"/>
      <c r="W526" s="42"/>
      <c r="X526" s="43"/>
      <c r="Y526" s="43"/>
      <c r="Z526" s="44"/>
      <c r="AB526" s="42"/>
      <c r="AD526" s="181"/>
      <c r="AE526" s="42"/>
      <c r="AF526" s="182"/>
      <c r="AH526" s="42"/>
      <c r="AI526" s="183"/>
      <c r="AJ526" s="184"/>
      <c r="AK526" s="185"/>
      <c r="AL526" s="183"/>
      <c r="AM526" s="183"/>
      <c r="AN526" s="186"/>
      <c r="AO526" s="183"/>
      <c r="AP526" s="183"/>
      <c r="AQ526" s="183"/>
      <c r="AR526" s="183"/>
      <c r="AS526" s="186"/>
      <c r="AT526" s="182"/>
      <c r="AU526" s="182"/>
      <c r="AV526" s="182"/>
      <c r="AW526" s="182"/>
      <c r="AX526" s="182"/>
      <c r="AY526" s="182"/>
      <c r="AZ526" s="182"/>
      <c r="BA526" s="188"/>
      <c r="BB526" s="188"/>
      <c r="BC526" s="188"/>
      <c r="BD526" s="188"/>
      <c r="BE526" s="188"/>
      <c r="BF526" s="188"/>
      <c r="BG526" s="188"/>
      <c r="BH526" s="188"/>
      <c r="BI526" s="188"/>
      <c r="BJ526" s="188"/>
      <c r="BK526" s="188"/>
      <c r="BL526" s="188"/>
      <c r="BM526" s="188"/>
      <c r="BN526" s="188"/>
      <c r="BO526" s="188"/>
      <c r="BP526" s="189"/>
      <c r="BQ526" s="189"/>
      <c r="BR526" s="189"/>
      <c r="BS526" s="188"/>
      <c r="BT526" s="188"/>
      <c r="BU526" s="188"/>
      <c r="BV526" s="188"/>
      <c r="BW526" s="189"/>
      <c r="BX526" s="188"/>
      <c r="BY526" s="188"/>
      <c r="BZ526" s="189"/>
      <c r="CA526" s="189"/>
      <c r="CB526" s="189"/>
    </row>
    <row r="527" spans="18:80" s="45" customFormat="1" x14ac:dyDescent="0.2">
      <c r="R527" s="180"/>
      <c r="T527" s="180"/>
      <c r="V527" s="180"/>
      <c r="W527" s="42"/>
      <c r="X527" s="43"/>
      <c r="Y527" s="43"/>
      <c r="Z527" s="44"/>
      <c r="AB527" s="42"/>
      <c r="AD527" s="181"/>
      <c r="AE527" s="42"/>
      <c r="AF527" s="182"/>
      <c r="AH527" s="42"/>
      <c r="AI527" s="183"/>
      <c r="AJ527" s="184"/>
      <c r="AK527" s="185"/>
      <c r="AL527" s="183"/>
      <c r="AM527" s="183"/>
      <c r="AN527" s="186"/>
      <c r="AO527" s="183"/>
      <c r="AP527" s="183"/>
      <c r="AQ527" s="183"/>
      <c r="AR527" s="183"/>
      <c r="AS527" s="186"/>
      <c r="AT527" s="182"/>
      <c r="AU527" s="182"/>
      <c r="AV527" s="182"/>
      <c r="AW527" s="182"/>
      <c r="AX527" s="182"/>
      <c r="AY527" s="182"/>
      <c r="AZ527" s="182"/>
      <c r="BA527" s="188"/>
      <c r="BB527" s="188"/>
      <c r="BC527" s="188"/>
      <c r="BD527" s="188"/>
      <c r="BE527" s="188"/>
      <c r="BF527" s="188"/>
      <c r="BG527" s="188"/>
      <c r="BH527" s="188"/>
      <c r="BI527" s="188"/>
      <c r="BJ527" s="188"/>
      <c r="BK527" s="188"/>
      <c r="BL527" s="188"/>
      <c r="BM527" s="188"/>
      <c r="BN527" s="188"/>
      <c r="BO527" s="188"/>
      <c r="BP527" s="189"/>
      <c r="BQ527" s="189"/>
      <c r="BR527" s="189"/>
      <c r="BS527" s="188"/>
      <c r="BT527" s="188"/>
      <c r="BU527" s="188"/>
      <c r="BV527" s="188"/>
      <c r="BW527" s="189"/>
      <c r="BX527" s="188"/>
      <c r="BY527" s="188"/>
      <c r="BZ527" s="189"/>
      <c r="CA527" s="189"/>
      <c r="CB527" s="189"/>
    </row>
    <row r="528" spans="18:80" s="45" customFormat="1" x14ac:dyDescent="0.2">
      <c r="R528" s="180"/>
      <c r="T528" s="180"/>
      <c r="V528" s="180"/>
      <c r="W528" s="42"/>
      <c r="X528" s="43"/>
      <c r="Y528" s="43"/>
      <c r="Z528" s="44"/>
      <c r="AB528" s="42"/>
      <c r="AD528" s="181"/>
      <c r="AE528" s="42"/>
      <c r="AF528" s="182"/>
      <c r="AH528" s="42"/>
      <c r="AI528" s="183"/>
      <c r="AJ528" s="184"/>
      <c r="AK528" s="185"/>
      <c r="AL528" s="183"/>
      <c r="AM528" s="183"/>
      <c r="AN528" s="186"/>
      <c r="AO528" s="183"/>
      <c r="AP528" s="183"/>
      <c r="AQ528" s="183"/>
      <c r="AR528" s="183"/>
      <c r="AS528" s="186"/>
      <c r="AT528" s="182"/>
      <c r="AU528" s="182"/>
      <c r="AV528" s="182"/>
      <c r="AW528" s="182"/>
      <c r="AX528" s="182"/>
      <c r="AY528" s="182"/>
      <c r="AZ528" s="182"/>
      <c r="BA528" s="188"/>
      <c r="BB528" s="188"/>
      <c r="BC528" s="188"/>
      <c r="BD528" s="188"/>
      <c r="BE528" s="188"/>
      <c r="BF528" s="188"/>
      <c r="BG528" s="188"/>
      <c r="BH528" s="188"/>
      <c r="BI528" s="188"/>
      <c r="BJ528" s="188"/>
      <c r="BK528" s="188"/>
      <c r="BL528" s="188"/>
      <c r="BM528" s="188"/>
      <c r="BN528" s="188"/>
      <c r="BO528" s="188"/>
      <c r="BP528" s="189"/>
      <c r="BQ528" s="189"/>
      <c r="BR528" s="189"/>
      <c r="BS528" s="188"/>
      <c r="BT528" s="188"/>
      <c r="BU528" s="188"/>
      <c r="BV528" s="188"/>
      <c r="BW528" s="189"/>
      <c r="BX528" s="188"/>
      <c r="BY528" s="188"/>
      <c r="BZ528" s="189"/>
      <c r="CA528" s="189"/>
      <c r="CB528" s="189"/>
    </row>
    <row r="529" spans="18:80" s="45" customFormat="1" x14ac:dyDescent="0.2">
      <c r="R529" s="180"/>
      <c r="T529" s="180"/>
      <c r="V529" s="180"/>
      <c r="W529" s="42"/>
      <c r="X529" s="43"/>
      <c r="Y529" s="43"/>
      <c r="Z529" s="44"/>
      <c r="AB529" s="42"/>
      <c r="AD529" s="181"/>
      <c r="AE529" s="42"/>
      <c r="AF529" s="182"/>
      <c r="AH529" s="42"/>
      <c r="AI529" s="183"/>
      <c r="AJ529" s="184"/>
      <c r="AK529" s="185"/>
      <c r="AL529" s="183"/>
      <c r="AM529" s="183"/>
      <c r="AN529" s="186"/>
      <c r="AO529" s="183"/>
      <c r="AP529" s="183"/>
      <c r="AQ529" s="183"/>
      <c r="AR529" s="183"/>
      <c r="AS529" s="186"/>
      <c r="AT529" s="182"/>
      <c r="AU529" s="182"/>
      <c r="AV529" s="182"/>
      <c r="AW529" s="182"/>
      <c r="AX529" s="182"/>
      <c r="AY529" s="182"/>
      <c r="AZ529" s="182"/>
      <c r="BA529" s="188"/>
      <c r="BB529" s="188"/>
      <c r="BC529" s="188"/>
      <c r="BD529" s="188"/>
      <c r="BE529" s="188"/>
      <c r="BF529" s="188"/>
      <c r="BG529" s="188"/>
      <c r="BH529" s="188"/>
      <c r="BI529" s="188"/>
      <c r="BJ529" s="188"/>
      <c r="BK529" s="188"/>
      <c r="BL529" s="188"/>
      <c r="BM529" s="188"/>
      <c r="BN529" s="188"/>
      <c r="BO529" s="188"/>
      <c r="BP529" s="189"/>
      <c r="BQ529" s="189"/>
      <c r="BR529" s="189"/>
      <c r="BS529" s="188"/>
      <c r="BT529" s="188"/>
      <c r="BU529" s="188"/>
      <c r="BV529" s="188"/>
      <c r="BW529" s="189"/>
      <c r="BX529" s="188"/>
      <c r="BY529" s="188"/>
      <c r="BZ529" s="189"/>
      <c r="CA529" s="189"/>
      <c r="CB529" s="189"/>
    </row>
    <row r="530" spans="18:80" s="45" customFormat="1" x14ac:dyDescent="0.2">
      <c r="R530" s="180"/>
      <c r="T530" s="180"/>
      <c r="V530" s="180"/>
      <c r="W530" s="42"/>
      <c r="X530" s="43"/>
      <c r="Y530" s="43"/>
      <c r="Z530" s="44"/>
      <c r="AB530" s="42"/>
      <c r="AD530" s="181"/>
      <c r="AE530" s="42"/>
      <c r="AF530" s="182"/>
      <c r="AH530" s="42"/>
      <c r="AI530" s="183"/>
      <c r="AJ530" s="184"/>
      <c r="AK530" s="185"/>
      <c r="AL530" s="183"/>
      <c r="AM530" s="183"/>
      <c r="AN530" s="186"/>
      <c r="AO530" s="183"/>
      <c r="AP530" s="183"/>
      <c r="AQ530" s="183"/>
      <c r="AR530" s="183"/>
      <c r="AS530" s="186"/>
      <c r="AT530" s="182"/>
      <c r="AU530" s="182"/>
      <c r="AV530" s="182"/>
      <c r="AW530" s="182"/>
      <c r="AX530" s="182"/>
      <c r="AY530" s="182"/>
      <c r="AZ530" s="182"/>
      <c r="BA530" s="188"/>
      <c r="BB530" s="188"/>
      <c r="BC530" s="188"/>
      <c r="BD530" s="188"/>
      <c r="BE530" s="188"/>
      <c r="BF530" s="188"/>
      <c r="BG530" s="188"/>
      <c r="BH530" s="188"/>
      <c r="BI530" s="188"/>
      <c r="BJ530" s="188"/>
      <c r="BK530" s="188"/>
      <c r="BL530" s="188"/>
      <c r="BM530" s="188"/>
      <c r="BN530" s="188"/>
      <c r="BO530" s="188"/>
      <c r="BP530" s="189"/>
      <c r="BQ530" s="189"/>
      <c r="BR530" s="189"/>
      <c r="BS530" s="188"/>
      <c r="BT530" s="188"/>
      <c r="BU530" s="188"/>
      <c r="BV530" s="188"/>
      <c r="BW530" s="189"/>
      <c r="BX530" s="188"/>
      <c r="BY530" s="188"/>
      <c r="BZ530" s="189"/>
      <c r="CA530" s="189"/>
      <c r="CB530" s="189"/>
    </row>
    <row r="531" spans="18:80" s="45" customFormat="1" x14ac:dyDescent="0.2">
      <c r="R531" s="180"/>
      <c r="T531" s="180"/>
      <c r="V531" s="180"/>
      <c r="W531" s="42"/>
      <c r="X531" s="43"/>
      <c r="Y531" s="43"/>
      <c r="Z531" s="44"/>
      <c r="AB531" s="42"/>
      <c r="AD531" s="181"/>
      <c r="AE531" s="42"/>
      <c r="AF531" s="182"/>
      <c r="AH531" s="42"/>
      <c r="AI531" s="183"/>
      <c r="AJ531" s="184"/>
      <c r="AK531" s="185"/>
      <c r="AL531" s="183"/>
      <c r="AM531" s="183"/>
      <c r="AN531" s="186"/>
      <c r="AO531" s="183"/>
      <c r="AP531" s="183"/>
      <c r="AQ531" s="183"/>
      <c r="AR531" s="183"/>
      <c r="AS531" s="186"/>
      <c r="AT531" s="182"/>
      <c r="AU531" s="182"/>
      <c r="AV531" s="182"/>
      <c r="AW531" s="182"/>
      <c r="AX531" s="182"/>
      <c r="AY531" s="182"/>
      <c r="AZ531" s="182"/>
      <c r="BA531" s="188"/>
      <c r="BB531" s="188"/>
      <c r="BC531" s="188"/>
      <c r="BD531" s="188"/>
      <c r="BE531" s="188"/>
      <c r="BF531" s="188"/>
      <c r="BG531" s="188"/>
      <c r="BH531" s="188"/>
      <c r="BI531" s="188"/>
      <c r="BJ531" s="188"/>
      <c r="BK531" s="188"/>
      <c r="BL531" s="188"/>
      <c r="BM531" s="188"/>
      <c r="BN531" s="188"/>
      <c r="BO531" s="188"/>
      <c r="BP531" s="189"/>
      <c r="BQ531" s="189"/>
      <c r="BR531" s="189"/>
      <c r="BS531" s="188"/>
      <c r="BT531" s="188"/>
      <c r="BU531" s="188"/>
      <c r="BV531" s="188"/>
      <c r="BW531" s="189"/>
      <c r="BX531" s="188"/>
      <c r="BY531" s="188"/>
      <c r="BZ531" s="189"/>
      <c r="CA531" s="189"/>
      <c r="CB531" s="189"/>
    </row>
    <row r="532" spans="18:80" s="45" customFormat="1" x14ac:dyDescent="0.2">
      <c r="R532" s="180"/>
      <c r="T532" s="180"/>
      <c r="V532" s="180"/>
      <c r="W532" s="42"/>
      <c r="X532" s="43"/>
      <c r="Y532" s="43"/>
      <c r="Z532" s="44"/>
      <c r="AB532" s="42"/>
      <c r="AD532" s="181"/>
      <c r="AE532" s="42"/>
      <c r="AF532" s="182"/>
      <c r="AH532" s="42"/>
      <c r="AI532" s="183"/>
      <c r="AJ532" s="184"/>
      <c r="AK532" s="185"/>
      <c r="AL532" s="183"/>
      <c r="AM532" s="183"/>
      <c r="AN532" s="186"/>
      <c r="AO532" s="183"/>
      <c r="AP532" s="183"/>
      <c r="AQ532" s="183"/>
      <c r="AR532" s="183"/>
      <c r="AS532" s="186"/>
      <c r="AT532" s="182"/>
      <c r="AU532" s="182"/>
      <c r="AV532" s="182"/>
      <c r="AW532" s="182"/>
      <c r="AX532" s="182"/>
      <c r="AY532" s="182"/>
      <c r="AZ532" s="182"/>
      <c r="BA532" s="188"/>
      <c r="BB532" s="188"/>
      <c r="BC532" s="188"/>
      <c r="BD532" s="188"/>
      <c r="BE532" s="188"/>
      <c r="BF532" s="188"/>
      <c r="BG532" s="188"/>
      <c r="BH532" s="188"/>
      <c r="BI532" s="188"/>
      <c r="BJ532" s="188"/>
      <c r="BK532" s="188"/>
      <c r="BL532" s="188"/>
      <c r="BM532" s="188"/>
      <c r="BN532" s="188"/>
      <c r="BO532" s="188"/>
      <c r="BP532" s="189"/>
      <c r="BQ532" s="189"/>
      <c r="BR532" s="189"/>
      <c r="BS532" s="188"/>
      <c r="BT532" s="188"/>
      <c r="BU532" s="188"/>
      <c r="BV532" s="188"/>
      <c r="BW532" s="189"/>
      <c r="BX532" s="188"/>
      <c r="BY532" s="188"/>
      <c r="BZ532" s="189"/>
      <c r="CA532" s="189"/>
      <c r="CB532" s="189"/>
    </row>
    <row r="533" spans="18:80" s="45" customFormat="1" x14ac:dyDescent="0.2">
      <c r="R533" s="180"/>
      <c r="T533" s="180"/>
      <c r="V533" s="180"/>
      <c r="W533" s="42"/>
      <c r="X533" s="43"/>
      <c r="Y533" s="43"/>
      <c r="Z533" s="44"/>
      <c r="AB533" s="42"/>
      <c r="AD533" s="181"/>
      <c r="AE533" s="42"/>
      <c r="AF533" s="182"/>
      <c r="AH533" s="42"/>
      <c r="AI533" s="183"/>
      <c r="AJ533" s="184"/>
      <c r="AK533" s="185"/>
      <c r="AL533" s="183"/>
      <c r="AM533" s="183"/>
      <c r="AN533" s="186"/>
      <c r="AO533" s="183"/>
      <c r="AP533" s="183"/>
      <c r="AQ533" s="183"/>
      <c r="AR533" s="183"/>
      <c r="AS533" s="186"/>
      <c r="AT533" s="182"/>
      <c r="AU533" s="182"/>
      <c r="AV533" s="182"/>
      <c r="AW533" s="182"/>
      <c r="AX533" s="182"/>
      <c r="AY533" s="182"/>
      <c r="AZ533" s="182"/>
      <c r="BA533" s="188"/>
      <c r="BB533" s="188"/>
      <c r="BC533" s="188"/>
      <c r="BD533" s="188"/>
      <c r="BE533" s="188"/>
      <c r="BF533" s="188"/>
      <c r="BG533" s="188"/>
      <c r="BH533" s="188"/>
      <c r="BI533" s="188"/>
      <c r="BJ533" s="188"/>
      <c r="BK533" s="188"/>
      <c r="BL533" s="188"/>
      <c r="BM533" s="188"/>
      <c r="BN533" s="188"/>
      <c r="BO533" s="188"/>
      <c r="BP533" s="189"/>
      <c r="BQ533" s="189"/>
      <c r="BR533" s="189"/>
      <c r="BS533" s="188"/>
      <c r="BT533" s="188"/>
      <c r="BU533" s="188"/>
      <c r="BV533" s="188"/>
      <c r="BW533" s="189"/>
      <c r="BX533" s="188"/>
      <c r="BY533" s="188"/>
      <c r="BZ533" s="189"/>
      <c r="CA533" s="189"/>
      <c r="CB533" s="189"/>
    </row>
    <row r="534" spans="18:80" s="45" customFormat="1" x14ac:dyDescent="0.2">
      <c r="R534" s="180"/>
      <c r="T534" s="180"/>
      <c r="V534" s="180"/>
      <c r="W534" s="42"/>
      <c r="X534" s="43"/>
      <c r="Y534" s="43"/>
      <c r="Z534" s="44"/>
      <c r="AB534" s="42"/>
      <c r="AD534" s="181"/>
      <c r="AE534" s="42"/>
      <c r="AF534" s="182"/>
      <c r="AH534" s="42"/>
      <c r="AI534" s="183"/>
      <c r="AJ534" s="184"/>
      <c r="AK534" s="185"/>
      <c r="AL534" s="183"/>
      <c r="AM534" s="183"/>
      <c r="AN534" s="186"/>
      <c r="AO534" s="183"/>
      <c r="AP534" s="183"/>
      <c r="AQ534" s="183"/>
      <c r="AR534" s="183"/>
      <c r="AS534" s="186"/>
      <c r="AT534" s="182"/>
      <c r="AU534" s="182"/>
      <c r="AV534" s="182"/>
      <c r="AW534" s="182"/>
      <c r="AX534" s="182"/>
      <c r="AY534" s="182"/>
      <c r="AZ534" s="182"/>
      <c r="BA534" s="188"/>
      <c r="BB534" s="188"/>
      <c r="BC534" s="188"/>
      <c r="BD534" s="188"/>
      <c r="BE534" s="188"/>
      <c r="BF534" s="188"/>
      <c r="BG534" s="188"/>
      <c r="BH534" s="188"/>
      <c r="BI534" s="188"/>
      <c r="BJ534" s="188"/>
      <c r="BK534" s="188"/>
      <c r="BL534" s="188"/>
      <c r="BM534" s="188"/>
      <c r="BN534" s="188"/>
      <c r="BO534" s="188"/>
      <c r="BP534" s="189"/>
      <c r="BQ534" s="189"/>
      <c r="BR534" s="189"/>
      <c r="BS534" s="188"/>
      <c r="BT534" s="188"/>
      <c r="BU534" s="188"/>
      <c r="BV534" s="188"/>
      <c r="BW534" s="189"/>
      <c r="BX534" s="188"/>
      <c r="BY534" s="188"/>
      <c r="BZ534" s="189"/>
      <c r="CA534" s="189"/>
      <c r="CB534" s="189"/>
    </row>
    <row r="535" spans="18:80" s="45" customFormat="1" x14ac:dyDescent="0.2">
      <c r="R535" s="180"/>
      <c r="T535" s="180"/>
      <c r="V535" s="180"/>
      <c r="W535" s="42"/>
      <c r="X535" s="43"/>
      <c r="Y535" s="43"/>
      <c r="Z535" s="44"/>
      <c r="AB535" s="42"/>
      <c r="AD535" s="181"/>
      <c r="AE535" s="42"/>
      <c r="AF535" s="182"/>
      <c r="AH535" s="42"/>
      <c r="AI535" s="183"/>
      <c r="AJ535" s="184"/>
      <c r="AK535" s="185"/>
      <c r="AL535" s="183"/>
      <c r="AM535" s="183"/>
      <c r="AN535" s="186"/>
      <c r="AO535" s="183"/>
      <c r="AP535" s="183"/>
      <c r="AQ535" s="183"/>
      <c r="AR535" s="183"/>
      <c r="AS535" s="186"/>
      <c r="AT535" s="182"/>
      <c r="AU535" s="182"/>
      <c r="AV535" s="182"/>
      <c r="AW535" s="182"/>
      <c r="AX535" s="182"/>
      <c r="AY535" s="182"/>
      <c r="AZ535" s="182"/>
      <c r="BA535" s="188"/>
      <c r="BB535" s="188"/>
      <c r="BC535" s="188"/>
      <c r="BD535" s="188"/>
      <c r="BE535" s="188"/>
      <c r="BF535" s="188"/>
      <c r="BG535" s="188"/>
      <c r="BH535" s="188"/>
      <c r="BI535" s="188"/>
      <c r="BJ535" s="188"/>
      <c r="BK535" s="188"/>
      <c r="BL535" s="188"/>
      <c r="BM535" s="188"/>
      <c r="BN535" s="188"/>
      <c r="BO535" s="188"/>
      <c r="BP535" s="189"/>
      <c r="BQ535" s="189"/>
      <c r="BR535" s="189"/>
      <c r="BS535" s="188"/>
      <c r="BT535" s="188"/>
      <c r="BU535" s="188"/>
      <c r="BV535" s="188"/>
      <c r="BW535" s="189"/>
      <c r="BX535" s="188"/>
      <c r="BY535" s="188"/>
      <c r="BZ535" s="189"/>
      <c r="CA535" s="189"/>
      <c r="CB535" s="189"/>
    </row>
    <row r="536" spans="18:80" s="45" customFormat="1" x14ac:dyDescent="0.2">
      <c r="R536" s="180"/>
      <c r="T536" s="180"/>
      <c r="V536" s="180"/>
      <c r="W536" s="42"/>
      <c r="X536" s="43"/>
      <c r="Y536" s="43"/>
      <c r="Z536" s="44"/>
      <c r="AB536" s="42"/>
      <c r="AD536" s="181"/>
      <c r="AE536" s="42"/>
      <c r="AF536" s="182"/>
      <c r="AH536" s="42"/>
      <c r="AI536" s="183"/>
      <c r="AJ536" s="184"/>
      <c r="AK536" s="185"/>
      <c r="AL536" s="183"/>
      <c r="AM536" s="183"/>
      <c r="AN536" s="186"/>
      <c r="AO536" s="183"/>
      <c r="AP536" s="183"/>
      <c r="AQ536" s="183"/>
      <c r="AR536" s="183"/>
      <c r="AS536" s="186"/>
      <c r="AT536" s="182"/>
      <c r="AU536" s="182"/>
      <c r="AV536" s="182"/>
      <c r="AW536" s="182"/>
      <c r="AX536" s="182"/>
      <c r="AY536" s="182"/>
      <c r="AZ536" s="182"/>
      <c r="BA536" s="188"/>
      <c r="BB536" s="188"/>
      <c r="BC536" s="188"/>
      <c r="BD536" s="188"/>
      <c r="BE536" s="188"/>
      <c r="BF536" s="188"/>
      <c r="BG536" s="188"/>
      <c r="BH536" s="188"/>
      <c r="BI536" s="188"/>
      <c r="BJ536" s="188"/>
      <c r="BK536" s="188"/>
      <c r="BL536" s="188"/>
      <c r="BM536" s="188"/>
      <c r="BN536" s="188"/>
      <c r="BO536" s="188"/>
      <c r="BP536" s="189"/>
      <c r="BQ536" s="189"/>
      <c r="BR536" s="189"/>
      <c r="BS536" s="188"/>
      <c r="BT536" s="188"/>
      <c r="BU536" s="188"/>
      <c r="BV536" s="188"/>
      <c r="BW536" s="189"/>
      <c r="BX536" s="188"/>
      <c r="BY536" s="188"/>
      <c r="BZ536" s="189"/>
      <c r="CA536" s="189"/>
      <c r="CB536" s="189"/>
    </row>
    <row r="537" spans="18:80" s="45" customFormat="1" x14ac:dyDescent="0.2">
      <c r="R537" s="180"/>
      <c r="T537" s="180"/>
      <c r="V537" s="180"/>
      <c r="W537" s="42"/>
      <c r="X537" s="43"/>
      <c r="Y537" s="43"/>
      <c r="Z537" s="44"/>
      <c r="AB537" s="42"/>
      <c r="AD537" s="181"/>
      <c r="AE537" s="42"/>
      <c r="AF537" s="182"/>
      <c r="AH537" s="42"/>
      <c r="AI537" s="183"/>
      <c r="AJ537" s="184"/>
      <c r="AK537" s="185"/>
      <c r="AL537" s="183"/>
      <c r="AM537" s="183"/>
      <c r="AN537" s="186"/>
      <c r="AO537" s="183"/>
      <c r="AP537" s="183"/>
      <c r="AQ537" s="183"/>
      <c r="AR537" s="183"/>
      <c r="AS537" s="186"/>
      <c r="AT537" s="182"/>
      <c r="AU537" s="182"/>
      <c r="AV537" s="182"/>
      <c r="AW537" s="182"/>
      <c r="AX537" s="182"/>
      <c r="AY537" s="182"/>
      <c r="AZ537" s="182"/>
      <c r="BA537" s="188"/>
      <c r="BB537" s="188"/>
      <c r="BC537" s="188"/>
      <c r="BD537" s="188"/>
      <c r="BE537" s="188"/>
      <c r="BF537" s="188"/>
      <c r="BG537" s="188"/>
      <c r="BH537" s="188"/>
      <c r="BI537" s="188"/>
      <c r="BJ537" s="188"/>
      <c r="BK537" s="188"/>
      <c r="BL537" s="188"/>
      <c r="BM537" s="188"/>
      <c r="BN537" s="188"/>
      <c r="BO537" s="188"/>
      <c r="BP537" s="189"/>
      <c r="BQ537" s="189"/>
      <c r="BR537" s="189"/>
      <c r="BS537" s="188"/>
      <c r="BT537" s="188"/>
      <c r="BU537" s="188"/>
      <c r="BV537" s="188"/>
      <c r="BW537" s="189"/>
      <c r="BX537" s="188"/>
      <c r="BY537" s="188"/>
      <c r="BZ537" s="189"/>
      <c r="CA537" s="189"/>
      <c r="CB537" s="189"/>
    </row>
    <row r="538" spans="18:80" s="45" customFormat="1" x14ac:dyDescent="0.2">
      <c r="R538" s="180"/>
      <c r="T538" s="180"/>
      <c r="V538" s="180"/>
      <c r="W538" s="42"/>
      <c r="X538" s="43"/>
      <c r="Y538" s="43"/>
      <c r="Z538" s="44"/>
      <c r="AB538" s="42"/>
      <c r="AD538" s="181"/>
      <c r="AE538" s="42"/>
      <c r="AF538" s="182"/>
      <c r="AH538" s="42"/>
      <c r="AI538" s="183"/>
      <c r="AJ538" s="184"/>
      <c r="AK538" s="185"/>
      <c r="AL538" s="183"/>
      <c r="AM538" s="183"/>
      <c r="AN538" s="186"/>
      <c r="AO538" s="183"/>
      <c r="AP538" s="183"/>
      <c r="AQ538" s="183"/>
      <c r="AR538" s="183"/>
      <c r="AS538" s="186"/>
      <c r="AT538" s="182"/>
      <c r="AU538" s="182"/>
      <c r="AV538" s="182"/>
      <c r="AW538" s="182"/>
      <c r="AX538" s="182"/>
      <c r="AY538" s="182"/>
      <c r="AZ538" s="182"/>
      <c r="BA538" s="188"/>
      <c r="BB538" s="188"/>
      <c r="BC538" s="188"/>
      <c r="BD538" s="188"/>
      <c r="BE538" s="188"/>
      <c r="BF538" s="188"/>
      <c r="BG538" s="188"/>
      <c r="BH538" s="188"/>
      <c r="BI538" s="188"/>
      <c r="BJ538" s="188"/>
      <c r="BK538" s="188"/>
      <c r="BL538" s="188"/>
      <c r="BM538" s="188"/>
      <c r="BN538" s="188"/>
      <c r="BO538" s="188"/>
      <c r="BP538" s="189"/>
      <c r="BQ538" s="189"/>
      <c r="BR538" s="189"/>
      <c r="BS538" s="188"/>
      <c r="BT538" s="188"/>
      <c r="BU538" s="188"/>
      <c r="BV538" s="188"/>
      <c r="BW538" s="189"/>
      <c r="BX538" s="188"/>
      <c r="BY538" s="188"/>
      <c r="BZ538" s="189"/>
      <c r="CA538" s="189"/>
      <c r="CB538" s="189"/>
    </row>
    <row r="539" spans="18:80" s="45" customFormat="1" x14ac:dyDescent="0.2">
      <c r="R539" s="180"/>
      <c r="T539" s="180"/>
      <c r="V539" s="180"/>
      <c r="W539" s="42"/>
      <c r="X539" s="43"/>
      <c r="Y539" s="43"/>
      <c r="Z539" s="44"/>
      <c r="AB539" s="42"/>
      <c r="AD539" s="181"/>
      <c r="AE539" s="42"/>
      <c r="AF539" s="182"/>
      <c r="AH539" s="42"/>
      <c r="AI539" s="183"/>
      <c r="AJ539" s="184"/>
      <c r="AK539" s="185"/>
      <c r="AL539" s="183"/>
      <c r="AM539" s="183"/>
      <c r="AN539" s="186"/>
      <c r="AO539" s="183"/>
      <c r="AP539" s="183"/>
      <c r="AQ539" s="183"/>
      <c r="AR539" s="183"/>
      <c r="AS539" s="186"/>
      <c r="AT539" s="182"/>
      <c r="AU539" s="182"/>
      <c r="AV539" s="182"/>
      <c r="AW539" s="182"/>
      <c r="AX539" s="182"/>
      <c r="AY539" s="182"/>
      <c r="AZ539" s="182"/>
      <c r="BA539" s="188"/>
      <c r="BB539" s="188"/>
      <c r="BC539" s="188"/>
      <c r="BD539" s="188"/>
      <c r="BE539" s="188"/>
      <c r="BF539" s="188"/>
      <c r="BG539" s="188"/>
      <c r="BH539" s="188"/>
      <c r="BI539" s="188"/>
      <c r="BJ539" s="188"/>
      <c r="BK539" s="188"/>
      <c r="BL539" s="188"/>
      <c r="BM539" s="188"/>
      <c r="BN539" s="188"/>
      <c r="BO539" s="188"/>
      <c r="BP539" s="189"/>
      <c r="BQ539" s="189"/>
      <c r="BR539" s="189"/>
      <c r="BS539" s="188"/>
      <c r="BT539" s="188"/>
      <c r="BU539" s="188"/>
      <c r="BV539" s="188"/>
      <c r="BW539" s="189"/>
      <c r="BX539" s="188"/>
      <c r="BY539" s="188"/>
      <c r="BZ539" s="189"/>
      <c r="CA539" s="189"/>
      <c r="CB539" s="189"/>
    </row>
    <row r="540" spans="18:80" s="45" customFormat="1" x14ac:dyDescent="0.2">
      <c r="R540" s="180"/>
      <c r="T540" s="180"/>
      <c r="V540" s="180"/>
      <c r="W540" s="42"/>
      <c r="X540" s="43"/>
      <c r="Y540" s="43"/>
      <c r="Z540" s="44"/>
      <c r="AB540" s="42"/>
      <c r="AD540" s="181"/>
      <c r="AE540" s="42"/>
      <c r="AF540" s="182"/>
      <c r="AH540" s="42"/>
      <c r="AI540" s="183"/>
      <c r="AJ540" s="184"/>
      <c r="AK540" s="185"/>
      <c r="AL540" s="183"/>
      <c r="AM540" s="183"/>
      <c r="AN540" s="186"/>
      <c r="AO540" s="183"/>
      <c r="AP540" s="183"/>
      <c r="AQ540" s="183"/>
      <c r="AR540" s="183"/>
      <c r="AS540" s="186"/>
      <c r="AT540" s="182"/>
      <c r="AU540" s="182"/>
      <c r="AV540" s="182"/>
      <c r="AW540" s="182"/>
      <c r="AX540" s="182"/>
      <c r="AY540" s="182"/>
      <c r="AZ540" s="182"/>
      <c r="BA540" s="188"/>
      <c r="BB540" s="188"/>
      <c r="BC540" s="188"/>
      <c r="BD540" s="188"/>
      <c r="BE540" s="188"/>
      <c r="BF540" s="188"/>
      <c r="BG540" s="188"/>
      <c r="BH540" s="188"/>
      <c r="BI540" s="188"/>
      <c r="BJ540" s="188"/>
      <c r="BK540" s="188"/>
      <c r="BL540" s="188"/>
      <c r="BM540" s="188"/>
      <c r="BN540" s="188"/>
      <c r="BO540" s="188"/>
      <c r="BP540" s="189"/>
      <c r="BQ540" s="189"/>
      <c r="BR540" s="189"/>
      <c r="BS540" s="188"/>
      <c r="BT540" s="188"/>
      <c r="BU540" s="188"/>
      <c r="BV540" s="188"/>
      <c r="BW540" s="189"/>
      <c r="BX540" s="188"/>
      <c r="BY540" s="188"/>
      <c r="BZ540" s="189"/>
      <c r="CA540" s="189"/>
      <c r="CB540" s="189"/>
    </row>
    <row r="541" spans="18:80" s="45" customFormat="1" x14ac:dyDescent="0.2">
      <c r="R541" s="180"/>
      <c r="T541" s="180"/>
      <c r="V541" s="180"/>
      <c r="W541" s="42"/>
      <c r="X541" s="43"/>
      <c r="Y541" s="43"/>
      <c r="Z541" s="44"/>
      <c r="AB541" s="42"/>
      <c r="AD541" s="181"/>
      <c r="AE541" s="42"/>
      <c r="AF541" s="182"/>
      <c r="AH541" s="42"/>
      <c r="AI541" s="183"/>
      <c r="AJ541" s="184"/>
      <c r="AK541" s="185"/>
      <c r="AL541" s="183"/>
      <c r="AM541" s="183"/>
      <c r="AN541" s="186"/>
      <c r="AO541" s="183"/>
      <c r="AP541" s="183"/>
      <c r="AQ541" s="183"/>
      <c r="AR541" s="183"/>
      <c r="AS541" s="186"/>
      <c r="AT541" s="182"/>
      <c r="AU541" s="182"/>
      <c r="AV541" s="182"/>
      <c r="AW541" s="182"/>
      <c r="AX541" s="182"/>
      <c r="AY541" s="182"/>
      <c r="AZ541" s="182"/>
      <c r="BA541" s="188"/>
      <c r="BB541" s="188"/>
      <c r="BC541" s="188"/>
      <c r="BD541" s="188"/>
      <c r="BE541" s="188"/>
      <c r="BF541" s="188"/>
      <c r="BG541" s="188"/>
      <c r="BH541" s="188"/>
      <c r="BI541" s="188"/>
      <c r="BJ541" s="188"/>
      <c r="BK541" s="188"/>
      <c r="BL541" s="188"/>
      <c r="BM541" s="188"/>
      <c r="BN541" s="188"/>
      <c r="BO541" s="188"/>
      <c r="BP541" s="189"/>
      <c r="BQ541" s="189"/>
      <c r="BR541" s="189"/>
      <c r="BS541" s="188"/>
      <c r="BT541" s="188"/>
      <c r="BU541" s="188"/>
      <c r="BV541" s="188"/>
      <c r="BW541" s="189"/>
      <c r="BX541" s="188"/>
      <c r="BY541" s="188"/>
      <c r="BZ541" s="189"/>
      <c r="CA541" s="189"/>
      <c r="CB541" s="189"/>
    </row>
    <row r="542" spans="18:80" s="45" customFormat="1" x14ac:dyDescent="0.2">
      <c r="R542" s="180"/>
      <c r="T542" s="180"/>
      <c r="V542" s="180"/>
      <c r="W542" s="42"/>
      <c r="X542" s="43"/>
      <c r="Y542" s="43"/>
      <c r="Z542" s="44"/>
      <c r="AB542" s="42"/>
      <c r="AD542" s="181"/>
      <c r="AE542" s="42"/>
      <c r="AF542" s="182"/>
      <c r="AH542" s="42"/>
      <c r="AI542" s="183"/>
      <c r="AJ542" s="184"/>
      <c r="AK542" s="185"/>
      <c r="AL542" s="183"/>
      <c r="AM542" s="183"/>
      <c r="AN542" s="186"/>
      <c r="AO542" s="183"/>
      <c r="AP542" s="183"/>
      <c r="AQ542" s="183"/>
      <c r="AR542" s="183"/>
      <c r="AS542" s="186"/>
      <c r="AT542" s="182"/>
      <c r="AU542" s="182"/>
      <c r="AV542" s="182"/>
      <c r="AW542" s="182"/>
      <c r="AX542" s="182"/>
      <c r="AY542" s="182"/>
      <c r="AZ542" s="182"/>
      <c r="BA542" s="188"/>
      <c r="BB542" s="188"/>
      <c r="BC542" s="188"/>
      <c r="BD542" s="188"/>
      <c r="BE542" s="188"/>
      <c r="BF542" s="188"/>
      <c r="BG542" s="188"/>
      <c r="BH542" s="188"/>
      <c r="BI542" s="188"/>
      <c r="BJ542" s="188"/>
      <c r="BK542" s="188"/>
      <c r="BL542" s="188"/>
      <c r="BM542" s="188"/>
      <c r="BN542" s="188"/>
      <c r="BO542" s="188"/>
      <c r="BP542" s="189"/>
      <c r="BQ542" s="189"/>
      <c r="BR542" s="189"/>
      <c r="BS542" s="188"/>
      <c r="BT542" s="188"/>
      <c r="BU542" s="188"/>
      <c r="BV542" s="188"/>
      <c r="BW542" s="189"/>
      <c r="BX542" s="188"/>
      <c r="BY542" s="188"/>
      <c r="BZ542" s="189"/>
      <c r="CA542" s="189"/>
      <c r="CB542" s="189"/>
    </row>
    <row r="543" spans="18:80" s="45" customFormat="1" x14ac:dyDescent="0.2">
      <c r="R543" s="180"/>
      <c r="T543" s="180"/>
      <c r="V543" s="180"/>
      <c r="W543" s="42"/>
      <c r="X543" s="43"/>
      <c r="Y543" s="43"/>
      <c r="Z543" s="44"/>
      <c r="AB543" s="42"/>
      <c r="AD543" s="181"/>
      <c r="AE543" s="42"/>
      <c r="AF543" s="182"/>
      <c r="AH543" s="42"/>
      <c r="AI543" s="183"/>
      <c r="AJ543" s="184"/>
      <c r="AK543" s="185"/>
      <c r="AL543" s="183"/>
      <c r="AM543" s="183"/>
      <c r="AN543" s="186"/>
      <c r="AO543" s="183"/>
      <c r="AP543" s="183"/>
      <c r="AQ543" s="183"/>
      <c r="AR543" s="183"/>
      <c r="AS543" s="186"/>
      <c r="AT543" s="182"/>
      <c r="AU543" s="182"/>
      <c r="AV543" s="182"/>
      <c r="AW543" s="182"/>
      <c r="AX543" s="182"/>
      <c r="AY543" s="182"/>
      <c r="AZ543" s="182"/>
      <c r="BA543" s="188"/>
      <c r="BB543" s="188"/>
      <c r="BC543" s="188"/>
      <c r="BD543" s="188"/>
      <c r="BE543" s="188"/>
      <c r="BF543" s="188"/>
      <c r="BG543" s="188"/>
      <c r="BH543" s="188"/>
      <c r="BI543" s="188"/>
      <c r="BJ543" s="188"/>
      <c r="BK543" s="188"/>
      <c r="BL543" s="188"/>
      <c r="BM543" s="188"/>
      <c r="BN543" s="188"/>
      <c r="BO543" s="188"/>
      <c r="BP543" s="189"/>
      <c r="BQ543" s="189"/>
      <c r="BR543" s="189"/>
      <c r="BS543" s="188"/>
      <c r="BT543" s="188"/>
      <c r="BU543" s="188"/>
      <c r="BV543" s="188"/>
      <c r="BW543" s="189"/>
      <c r="BX543" s="188"/>
      <c r="BY543" s="188"/>
      <c r="BZ543" s="189"/>
      <c r="CA543" s="189"/>
      <c r="CB543" s="189"/>
    </row>
    <row r="544" spans="18:80" s="45" customFormat="1" x14ac:dyDescent="0.2">
      <c r="R544" s="180"/>
      <c r="T544" s="180"/>
      <c r="V544" s="180"/>
      <c r="W544" s="42"/>
      <c r="X544" s="43"/>
      <c r="Y544" s="43"/>
      <c r="Z544" s="44"/>
      <c r="AB544" s="42"/>
      <c r="AD544" s="181"/>
      <c r="AE544" s="42"/>
      <c r="AF544" s="182"/>
      <c r="AH544" s="42"/>
      <c r="AI544" s="183"/>
      <c r="AJ544" s="184"/>
      <c r="AK544" s="185"/>
      <c r="AL544" s="183"/>
      <c r="AM544" s="183"/>
      <c r="AN544" s="186"/>
      <c r="AO544" s="183"/>
      <c r="AP544" s="183"/>
      <c r="AQ544" s="183"/>
      <c r="AR544" s="183"/>
      <c r="AS544" s="186"/>
      <c r="AT544" s="182"/>
      <c r="AU544" s="182"/>
      <c r="AV544" s="182"/>
      <c r="AW544" s="182"/>
      <c r="AX544" s="182"/>
      <c r="AY544" s="182"/>
      <c r="AZ544" s="182"/>
      <c r="BA544" s="188"/>
      <c r="BB544" s="188"/>
      <c r="BC544" s="188"/>
      <c r="BD544" s="188"/>
      <c r="BE544" s="188"/>
      <c r="BF544" s="188"/>
      <c r="BG544" s="188"/>
      <c r="BH544" s="188"/>
      <c r="BI544" s="188"/>
      <c r="BJ544" s="188"/>
      <c r="BK544" s="188"/>
      <c r="BL544" s="188"/>
      <c r="BM544" s="188"/>
      <c r="BN544" s="188"/>
      <c r="BO544" s="188"/>
      <c r="BP544" s="189"/>
      <c r="BQ544" s="189"/>
      <c r="BR544" s="189"/>
      <c r="BS544" s="188"/>
      <c r="BT544" s="188"/>
      <c r="BU544" s="188"/>
      <c r="BV544" s="188"/>
      <c r="BW544" s="189"/>
      <c r="BX544" s="188"/>
      <c r="BY544" s="188"/>
      <c r="BZ544" s="189"/>
      <c r="CA544" s="189"/>
      <c r="CB544" s="189"/>
    </row>
    <row r="545" spans="18:80" s="45" customFormat="1" x14ac:dyDescent="0.2">
      <c r="R545" s="180"/>
      <c r="T545" s="180"/>
      <c r="V545" s="180"/>
      <c r="W545" s="42"/>
      <c r="X545" s="43"/>
      <c r="Y545" s="43"/>
      <c r="Z545" s="44"/>
      <c r="AB545" s="42"/>
      <c r="AD545" s="181"/>
      <c r="AE545" s="42"/>
      <c r="AF545" s="182"/>
      <c r="AH545" s="42"/>
      <c r="AI545" s="183"/>
      <c r="AJ545" s="184"/>
      <c r="AK545" s="185"/>
      <c r="AL545" s="183"/>
      <c r="AM545" s="183"/>
      <c r="AN545" s="186"/>
      <c r="AO545" s="183"/>
      <c r="AP545" s="183"/>
      <c r="AQ545" s="183"/>
      <c r="AR545" s="183"/>
      <c r="AS545" s="186"/>
      <c r="AT545" s="182"/>
      <c r="AU545" s="182"/>
      <c r="AV545" s="182"/>
      <c r="AW545" s="182"/>
      <c r="AX545" s="182"/>
      <c r="AY545" s="182"/>
      <c r="AZ545" s="182"/>
      <c r="BA545" s="188"/>
      <c r="BB545" s="188"/>
      <c r="BC545" s="188"/>
      <c r="BD545" s="188"/>
      <c r="BE545" s="188"/>
      <c r="BF545" s="188"/>
      <c r="BG545" s="188"/>
      <c r="BH545" s="188"/>
      <c r="BI545" s="188"/>
      <c r="BJ545" s="188"/>
      <c r="BK545" s="188"/>
      <c r="BL545" s="188"/>
      <c r="BM545" s="188"/>
      <c r="BN545" s="188"/>
      <c r="BO545" s="188"/>
      <c r="BP545" s="189"/>
      <c r="BQ545" s="189"/>
      <c r="BR545" s="189"/>
      <c r="BS545" s="188"/>
      <c r="BT545" s="188"/>
      <c r="BU545" s="188"/>
      <c r="BV545" s="188"/>
      <c r="BW545" s="189"/>
      <c r="BX545" s="188"/>
      <c r="BY545" s="188"/>
      <c r="BZ545" s="189"/>
      <c r="CA545" s="189"/>
      <c r="CB545" s="189"/>
    </row>
    <row r="546" spans="18:80" s="45" customFormat="1" x14ac:dyDescent="0.2">
      <c r="R546" s="180"/>
      <c r="T546" s="180"/>
      <c r="V546" s="180"/>
      <c r="W546" s="42"/>
      <c r="X546" s="43"/>
      <c r="Y546" s="43"/>
      <c r="Z546" s="44"/>
      <c r="AB546" s="42"/>
      <c r="AD546" s="181"/>
      <c r="AE546" s="42"/>
      <c r="AF546" s="182"/>
      <c r="AH546" s="42"/>
      <c r="AI546" s="183"/>
      <c r="AJ546" s="184"/>
      <c r="AK546" s="185"/>
      <c r="AL546" s="183"/>
      <c r="AM546" s="183"/>
      <c r="AN546" s="186"/>
      <c r="AO546" s="183"/>
      <c r="AP546" s="183"/>
      <c r="AQ546" s="183"/>
      <c r="AR546" s="183"/>
      <c r="AS546" s="186"/>
      <c r="AT546" s="182"/>
      <c r="AU546" s="182"/>
      <c r="AV546" s="182"/>
      <c r="AW546" s="182"/>
      <c r="AX546" s="182"/>
      <c r="AY546" s="182"/>
      <c r="AZ546" s="182"/>
      <c r="BA546" s="188"/>
      <c r="BB546" s="188"/>
      <c r="BC546" s="188"/>
      <c r="BD546" s="188"/>
      <c r="BE546" s="188"/>
      <c r="BF546" s="188"/>
      <c r="BG546" s="188"/>
      <c r="BH546" s="188"/>
      <c r="BI546" s="188"/>
      <c r="BJ546" s="188"/>
      <c r="BK546" s="188"/>
      <c r="BL546" s="188"/>
      <c r="BM546" s="188"/>
      <c r="BN546" s="188"/>
      <c r="BO546" s="188"/>
      <c r="BP546" s="189"/>
      <c r="BQ546" s="189"/>
      <c r="BR546" s="189"/>
      <c r="BS546" s="188"/>
      <c r="BT546" s="188"/>
      <c r="BU546" s="188"/>
      <c r="BV546" s="188"/>
      <c r="BW546" s="189"/>
      <c r="BX546" s="188"/>
      <c r="BY546" s="188"/>
      <c r="BZ546" s="189"/>
      <c r="CA546" s="189"/>
      <c r="CB546" s="189"/>
    </row>
    <row r="547" spans="18:80" s="45" customFormat="1" x14ac:dyDescent="0.2">
      <c r="R547" s="180"/>
      <c r="T547" s="180"/>
      <c r="V547" s="180"/>
      <c r="W547" s="42"/>
      <c r="X547" s="43"/>
      <c r="Y547" s="43"/>
      <c r="Z547" s="44"/>
      <c r="AB547" s="42"/>
      <c r="AD547" s="181"/>
      <c r="AE547" s="42"/>
      <c r="AF547" s="182"/>
      <c r="AH547" s="42"/>
      <c r="AI547" s="183"/>
      <c r="AJ547" s="184"/>
      <c r="AK547" s="185"/>
      <c r="AL547" s="183"/>
      <c r="AM547" s="183"/>
      <c r="AN547" s="186"/>
      <c r="AO547" s="183"/>
      <c r="AP547" s="183"/>
      <c r="AQ547" s="183"/>
      <c r="AR547" s="183"/>
      <c r="AS547" s="186"/>
      <c r="AT547" s="182"/>
      <c r="AU547" s="182"/>
      <c r="AV547" s="182"/>
      <c r="AW547" s="182"/>
      <c r="AX547" s="182"/>
      <c r="AY547" s="182"/>
      <c r="AZ547" s="182"/>
      <c r="BA547" s="188"/>
      <c r="BB547" s="188"/>
      <c r="BC547" s="188"/>
      <c r="BD547" s="188"/>
      <c r="BE547" s="188"/>
      <c r="BF547" s="188"/>
      <c r="BG547" s="188"/>
      <c r="BH547" s="188"/>
      <c r="BI547" s="188"/>
      <c r="BJ547" s="188"/>
      <c r="BK547" s="188"/>
      <c r="BL547" s="188"/>
      <c r="BM547" s="188"/>
      <c r="BN547" s="188"/>
      <c r="BO547" s="188"/>
      <c r="BP547" s="189"/>
      <c r="BQ547" s="189"/>
      <c r="BR547" s="189"/>
      <c r="BS547" s="188"/>
      <c r="BT547" s="188"/>
      <c r="BU547" s="188"/>
      <c r="BV547" s="188"/>
      <c r="BW547" s="189"/>
      <c r="BX547" s="188"/>
      <c r="BY547" s="188"/>
      <c r="BZ547" s="189"/>
      <c r="CA547" s="189"/>
      <c r="CB547" s="189"/>
    </row>
    <row r="548" spans="18:80" s="45" customFormat="1" x14ac:dyDescent="0.2">
      <c r="R548" s="180"/>
      <c r="T548" s="180"/>
      <c r="V548" s="180"/>
      <c r="W548" s="42"/>
      <c r="X548" s="43"/>
      <c r="Y548" s="43"/>
      <c r="Z548" s="44"/>
      <c r="AB548" s="42"/>
      <c r="AD548" s="181"/>
      <c r="AE548" s="42"/>
      <c r="AF548" s="182"/>
      <c r="AH548" s="42"/>
      <c r="AI548" s="183"/>
      <c r="AJ548" s="184"/>
      <c r="AK548" s="185"/>
      <c r="AL548" s="183"/>
      <c r="AM548" s="183"/>
      <c r="AN548" s="186"/>
      <c r="AO548" s="183"/>
      <c r="AP548" s="183"/>
      <c r="AQ548" s="183"/>
      <c r="AR548" s="183"/>
      <c r="AS548" s="186"/>
      <c r="AT548" s="182"/>
      <c r="AU548" s="182"/>
      <c r="AV548" s="182"/>
      <c r="AW548" s="182"/>
      <c r="AX548" s="182"/>
      <c r="AY548" s="182"/>
      <c r="AZ548" s="182"/>
      <c r="BA548" s="188"/>
      <c r="BB548" s="188"/>
      <c r="BC548" s="188"/>
      <c r="BD548" s="188"/>
      <c r="BE548" s="188"/>
      <c r="BF548" s="188"/>
      <c r="BG548" s="188"/>
      <c r="BH548" s="188"/>
      <c r="BI548" s="188"/>
      <c r="BJ548" s="188"/>
      <c r="BK548" s="188"/>
      <c r="BL548" s="188"/>
      <c r="BM548" s="188"/>
      <c r="BN548" s="188"/>
      <c r="BO548" s="188"/>
      <c r="BP548" s="189"/>
      <c r="BQ548" s="189"/>
      <c r="BR548" s="189"/>
      <c r="BS548" s="188"/>
      <c r="BT548" s="188"/>
      <c r="BU548" s="188"/>
      <c r="BV548" s="188"/>
      <c r="BW548" s="189"/>
      <c r="BX548" s="188"/>
      <c r="BY548" s="188"/>
      <c r="BZ548" s="189"/>
      <c r="CA548" s="189"/>
      <c r="CB548" s="189"/>
    </row>
    <row r="549" spans="18:80" s="45" customFormat="1" x14ac:dyDescent="0.2">
      <c r="R549" s="180"/>
      <c r="T549" s="180"/>
      <c r="V549" s="180"/>
      <c r="W549" s="42"/>
      <c r="X549" s="43"/>
      <c r="Y549" s="43"/>
      <c r="Z549" s="44"/>
      <c r="AB549" s="42"/>
      <c r="AD549" s="181"/>
      <c r="AE549" s="42"/>
      <c r="AF549" s="182"/>
      <c r="AH549" s="42"/>
      <c r="AI549" s="183"/>
      <c r="AJ549" s="184"/>
      <c r="AK549" s="185"/>
      <c r="AL549" s="183"/>
      <c r="AM549" s="183"/>
      <c r="AN549" s="186"/>
      <c r="AO549" s="183"/>
      <c r="AP549" s="183"/>
      <c r="AQ549" s="183"/>
      <c r="AR549" s="183"/>
      <c r="AS549" s="186"/>
      <c r="AT549" s="182"/>
      <c r="AU549" s="182"/>
      <c r="AV549" s="182"/>
      <c r="AW549" s="182"/>
      <c r="AX549" s="182"/>
      <c r="AY549" s="182"/>
      <c r="AZ549" s="182"/>
      <c r="BA549" s="188"/>
      <c r="BB549" s="188"/>
      <c r="BC549" s="188"/>
      <c r="BD549" s="188"/>
      <c r="BE549" s="188"/>
      <c r="BF549" s="188"/>
      <c r="BG549" s="188"/>
      <c r="BH549" s="188"/>
      <c r="BI549" s="188"/>
      <c r="BJ549" s="188"/>
      <c r="BK549" s="188"/>
      <c r="BL549" s="188"/>
      <c r="BM549" s="188"/>
      <c r="BN549" s="188"/>
      <c r="BO549" s="188"/>
      <c r="BP549" s="189"/>
      <c r="BQ549" s="189"/>
      <c r="BR549" s="189"/>
      <c r="BS549" s="188"/>
      <c r="BT549" s="188"/>
      <c r="BU549" s="188"/>
      <c r="BV549" s="188"/>
      <c r="BW549" s="189"/>
      <c r="BX549" s="188"/>
      <c r="BY549" s="188"/>
      <c r="BZ549" s="189"/>
      <c r="CA549" s="189"/>
      <c r="CB549" s="189"/>
    </row>
    <row r="550" spans="18:80" s="45" customFormat="1" x14ac:dyDescent="0.2">
      <c r="R550" s="180"/>
      <c r="T550" s="180"/>
      <c r="V550" s="180"/>
      <c r="W550" s="42"/>
      <c r="X550" s="43"/>
      <c r="Y550" s="43"/>
      <c r="Z550" s="44"/>
      <c r="AB550" s="42"/>
      <c r="AD550" s="181"/>
      <c r="AE550" s="42"/>
      <c r="AF550" s="182"/>
      <c r="AH550" s="42"/>
      <c r="AI550" s="183"/>
      <c r="AJ550" s="184"/>
      <c r="AK550" s="185"/>
      <c r="AL550" s="183"/>
      <c r="AM550" s="183"/>
      <c r="AN550" s="186"/>
      <c r="AO550" s="183"/>
      <c r="AP550" s="183"/>
      <c r="AQ550" s="183"/>
      <c r="AR550" s="183"/>
      <c r="AS550" s="186"/>
      <c r="AT550" s="182"/>
      <c r="AU550" s="182"/>
      <c r="AV550" s="182"/>
      <c r="AW550" s="182"/>
      <c r="AX550" s="182"/>
      <c r="AY550" s="182"/>
      <c r="AZ550" s="182"/>
      <c r="BA550" s="188"/>
      <c r="BB550" s="188"/>
      <c r="BC550" s="188"/>
      <c r="BD550" s="188"/>
      <c r="BE550" s="188"/>
      <c r="BF550" s="188"/>
      <c r="BG550" s="188"/>
      <c r="BH550" s="188"/>
      <c r="BI550" s="188"/>
      <c r="BJ550" s="188"/>
      <c r="BK550" s="188"/>
      <c r="BL550" s="188"/>
      <c r="BM550" s="188"/>
      <c r="BN550" s="188"/>
      <c r="BO550" s="188"/>
      <c r="BP550" s="189"/>
      <c r="BQ550" s="189"/>
      <c r="BR550" s="189"/>
      <c r="BS550" s="188"/>
      <c r="BT550" s="188"/>
      <c r="BU550" s="188"/>
      <c r="BV550" s="188"/>
      <c r="BW550" s="189"/>
      <c r="BX550" s="188"/>
      <c r="BY550" s="188"/>
      <c r="BZ550" s="189"/>
      <c r="CA550" s="189"/>
      <c r="CB550" s="189"/>
    </row>
    <row r="551" spans="18:80" s="45" customFormat="1" x14ac:dyDescent="0.2">
      <c r="R551" s="180"/>
      <c r="T551" s="180"/>
      <c r="V551" s="180"/>
      <c r="W551" s="42"/>
      <c r="X551" s="43"/>
      <c r="Y551" s="43"/>
      <c r="Z551" s="44"/>
      <c r="AB551" s="42"/>
      <c r="AD551" s="181"/>
      <c r="AE551" s="42"/>
      <c r="AF551" s="182"/>
      <c r="AH551" s="42"/>
      <c r="AI551" s="183"/>
      <c r="AJ551" s="184"/>
      <c r="AK551" s="185"/>
      <c r="AL551" s="183"/>
      <c r="AM551" s="183"/>
      <c r="AN551" s="186"/>
      <c r="AO551" s="183"/>
      <c r="AP551" s="183"/>
      <c r="AQ551" s="183"/>
      <c r="AR551" s="183"/>
      <c r="AS551" s="186"/>
      <c r="AT551" s="182"/>
      <c r="AU551" s="182"/>
      <c r="AV551" s="182"/>
      <c r="AW551" s="182"/>
      <c r="AX551" s="182"/>
      <c r="AY551" s="182"/>
      <c r="AZ551" s="182"/>
      <c r="BA551" s="188"/>
      <c r="BB551" s="188"/>
      <c r="BC551" s="188"/>
      <c r="BD551" s="188"/>
      <c r="BE551" s="188"/>
      <c r="BF551" s="188"/>
      <c r="BG551" s="188"/>
      <c r="BH551" s="188"/>
      <c r="BI551" s="188"/>
      <c r="BJ551" s="188"/>
      <c r="BK551" s="188"/>
      <c r="BL551" s="188"/>
      <c r="BM551" s="188"/>
      <c r="BN551" s="188"/>
      <c r="BO551" s="188"/>
      <c r="BP551" s="189"/>
      <c r="BQ551" s="189"/>
      <c r="BR551" s="189"/>
      <c r="BS551" s="188"/>
      <c r="BT551" s="188"/>
      <c r="BU551" s="188"/>
      <c r="BV551" s="188"/>
      <c r="BW551" s="189"/>
      <c r="BX551" s="188"/>
      <c r="BY551" s="188"/>
      <c r="BZ551" s="189"/>
      <c r="CA551" s="189"/>
      <c r="CB551" s="189"/>
    </row>
    <row r="552" spans="18:80" s="45" customFormat="1" x14ac:dyDescent="0.2">
      <c r="R552" s="180"/>
      <c r="T552" s="180"/>
      <c r="V552" s="180"/>
      <c r="W552" s="42"/>
      <c r="X552" s="43"/>
      <c r="Y552" s="43"/>
      <c r="Z552" s="44"/>
      <c r="AB552" s="42"/>
      <c r="AD552" s="181"/>
      <c r="AE552" s="42"/>
      <c r="AF552" s="182"/>
      <c r="AH552" s="42"/>
      <c r="AI552" s="183"/>
      <c r="AJ552" s="184"/>
      <c r="AK552" s="185"/>
      <c r="AL552" s="183"/>
      <c r="AM552" s="183"/>
      <c r="AN552" s="186"/>
      <c r="AO552" s="183"/>
      <c r="AP552" s="183"/>
      <c r="AQ552" s="183"/>
      <c r="AR552" s="183"/>
      <c r="AS552" s="186"/>
      <c r="AT552" s="182"/>
      <c r="AU552" s="182"/>
      <c r="AV552" s="182"/>
      <c r="AW552" s="182"/>
      <c r="AX552" s="182"/>
      <c r="AY552" s="182"/>
      <c r="AZ552" s="182"/>
      <c r="BA552" s="188"/>
      <c r="BB552" s="188"/>
      <c r="BC552" s="188"/>
      <c r="BD552" s="188"/>
      <c r="BE552" s="188"/>
      <c r="BF552" s="188"/>
      <c r="BG552" s="188"/>
      <c r="BH552" s="188"/>
      <c r="BI552" s="188"/>
      <c r="BJ552" s="188"/>
      <c r="BK552" s="188"/>
      <c r="BL552" s="188"/>
      <c r="BM552" s="188"/>
      <c r="BN552" s="188"/>
      <c r="BO552" s="188"/>
      <c r="BP552" s="189"/>
      <c r="BQ552" s="189"/>
      <c r="BR552" s="189"/>
      <c r="BS552" s="188"/>
      <c r="BT552" s="188"/>
      <c r="BU552" s="188"/>
      <c r="BV552" s="188"/>
      <c r="BW552" s="189"/>
      <c r="BX552" s="188"/>
      <c r="BY552" s="188"/>
      <c r="BZ552" s="189"/>
      <c r="CA552" s="189"/>
      <c r="CB552" s="189"/>
    </row>
    <row r="553" spans="18:80" s="45" customFormat="1" x14ac:dyDescent="0.2">
      <c r="R553" s="180"/>
      <c r="T553" s="180"/>
      <c r="V553" s="180"/>
      <c r="W553" s="42"/>
      <c r="X553" s="43"/>
      <c r="Y553" s="43"/>
      <c r="Z553" s="44"/>
      <c r="AB553" s="42"/>
      <c r="AD553" s="181"/>
      <c r="AE553" s="42"/>
      <c r="AF553" s="182"/>
      <c r="AH553" s="42"/>
      <c r="AI553" s="183"/>
      <c r="AJ553" s="184"/>
      <c r="AK553" s="185"/>
      <c r="AL553" s="183"/>
      <c r="AM553" s="183"/>
      <c r="AN553" s="186"/>
      <c r="AO553" s="183"/>
      <c r="AP553" s="183"/>
      <c r="AQ553" s="183"/>
      <c r="AR553" s="183"/>
      <c r="AS553" s="186"/>
      <c r="AT553" s="182"/>
      <c r="AU553" s="182"/>
      <c r="AV553" s="182"/>
      <c r="AW553" s="182"/>
      <c r="AX553" s="182"/>
      <c r="AY553" s="182"/>
      <c r="AZ553" s="182"/>
      <c r="BA553" s="188"/>
      <c r="BB553" s="188"/>
      <c r="BC553" s="188"/>
      <c r="BD553" s="188"/>
      <c r="BE553" s="188"/>
      <c r="BF553" s="188"/>
      <c r="BG553" s="188"/>
      <c r="BH553" s="188"/>
      <c r="BI553" s="188"/>
      <c r="BJ553" s="188"/>
      <c r="BK553" s="188"/>
      <c r="BL553" s="188"/>
      <c r="BM553" s="188"/>
      <c r="BN553" s="188"/>
      <c r="BO553" s="188"/>
      <c r="BP553" s="189"/>
      <c r="BQ553" s="189"/>
      <c r="BR553" s="189"/>
      <c r="BS553" s="188"/>
      <c r="BT553" s="188"/>
      <c r="BU553" s="188"/>
      <c r="BV553" s="188"/>
      <c r="BW553" s="189"/>
      <c r="BX553" s="188"/>
      <c r="BY553" s="188"/>
      <c r="BZ553" s="189"/>
      <c r="CA553" s="189"/>
      <c r="CB553" s="189"/>
    </row>
    <row r="554" spans="18:80" s="45" customFormat="1" x14ac:dyDescent="0.2">
      <c r="R554" s="180"/>
      <c r="T554" s="180"/>
      <c r="V554" s="180"/>
      <c r="W554" s="42"/>
      <c r="X554" s="43"/>
      <c r="Y554" s="43"/>
      <c r="Z554" s="44"/>
      <c r="AB554" s="42"/>
      <c r="AD554" s="181"/>
      <c r="AE554" s="42"/>
      <c r="AF554" s="182"/>
      <c r="AH554" s="42"/>
      <c r="AI554" s="183"/>
      <c r="AJ554" s="184"/>
      <c r="AK554" s="185"/>
      <c r="AL554" s="183"/>
      <c r="AM554" s="183"/>
      <c r="AN554" s="186"/>
      <c r="AO554" s="183"/>
      <c r="AP554" s="183"/>
      <c r="AQ554" s="183"/>
      <c r="AR554" s="183"/>
      <c r="AS554" s="186"/>
      <c r="AT554" s="182"/>
      <c r="AU554" s="182"/>
      <c r="AV554" s="182"/>
      <c r="AW554" s="182"/>
      <c r="AX554" s="182"/>
      <c r="AY554" s="182"/>
      <c r="AZ554" s="182"/>
      <c r="BA554" s="188"/>
      <c r="BB554" s="188"/>
      <c r="BC554" s="188"/>
      <c r="BD554" s="188"/>
      <c r="BE554" s="188"/>
      <c r="BF554" s="188"/>
      <c r="BG554" s="188"/>
      <c r="BH554" s="188"/>
      <c r="BI554" s="188"/>
      <c r="BJ554" s="188"/>
      <c r="BK554" s="188"/>
      <c r="BL554" s="188"/>
      <c r="BM554" s="188"/>
      <c r="BN554" s="188"/>
      <c r="BO554" s="188"/>
      <c r="BP554" s="189"/>
      <c r="BQ554" s="189"/>
      <c r="BR554" s="189"/>
      <c r="BS554" s="188"/>
      <c r="BT554" s="188"/>
      <c r="BU554" s="188"/>
      <c r="BV554" s="188"/>
      <c r="BW554" s="189"/>
      <c r="BX554" s="188"/>
      <c r="BY554" s="188"/>
      <c r="BZ554" s="189"/>
      <c r="CA554" s="189"/>
      <c r="CB554" s="189"/>
    </row>
    <row r="555" spans="18:80" s="45" customFormat="1" x14ac:dyDescent="0.2">
      <c r="R555" s="180"/>
      <c r="T555" s="180"/>
      <c r="V555" s="180"/>
      <c r="W555" s="42"/>
      <c r="X555" s="43"/>
      <c r="Y555" s="43"/>
      <c r="Z555" s="44"/>
      <c r="AB555" s="42"/>
      <c r="AD555" s="181"/>
      <c r="AE555" s="42"/>
      <c r="AF555" s="182"/>
      <c r="AH555" s="42"/>
      <c r="AI555" s="183"/>
      <c r="AJ555" s="184"/>
      <c r="AK555" s="185"/>
      <c r="AL555" s="183"/>
      <c r="AM555" s="183"/>
      <c r="AN555" s="186"/>
      <c r="AO555" s="183"/>
      <c r="AP555" s="183"/>
      <c r="AQ555" s="183"/>
      <c r="AR555" s="183"/>
      <c r="AS555" s="186"/>
      <c r="AT555" s="182"/>
      <c r="AU555" s="182"/>
      <c r="AV555" s="182"/>
      <c r="AW555" s="182"/>
      <c r="AX555" s="182"/>
      <c r="AY555" s="182"/>
      <c r="AZ555" s="182"/>
      <c r="BA555" s="188"/>
      <c r="BB555" s="188"/>
      <c r="BC555" s="188"/>
      <c r="BD555" s="188"/>
      <c r="BE555" s="188"/>
      <c r="BF555" s="188"/>
      <c r="BG555" s="188"/>
      <c r="BH555" s="188"/>
      <c r="BI555" s="188"/>
      <c r="BJ555" s="188"/>
      <c r="BK555" s="188"/>
      <c r="BL555" s="188"/>
      <c r="BM555" s="188"/>
      <c r="BN555" s="188"/>
      <c r="BO555" s="188"/>
      <c r="BP555" s="189"/>
      <c r="BQ555" s="189"/>
      <c r="BR555" s="189"/>
      <c r="BS555" s="188"/>
      <c r="BT555" s="188"/>
      <c r="BU555" s="188"/>
      <c r="BV555" s="188"/>
      <c r="BW555" s="189"/>
      <c r="BX555" s="188"/>
      <c r="BY555" s="188"/>
      <c r="BZ555" s="189"/>
      <c r="CA555" s="189"/>
      <c r="CB555" s="189"/>
    </row>
    <row r="556" spans="18:80" s="45" customFormat="1" x14ac:dyDescent="0.2">
      <c r="R556" s="180"/>
      <c r="T556" s="180"/>
      <c r="V556" s="180"/>
      <c r="W556" s="42"/>
      <c r="X556" s="43"/>
      <c r="Y556" s="43"/>
      <c r="Z556" s="44"/>
      <c r="AB556" s="42"/>
      <c r="AD556" s="181"/>
      <c r="AE556" s="42"/>
      <c r="AF556" s="182"/>
      <c r="AH556" s="42"/>
      <c r="AI556" s="183"/>
      <c r="AJ556" s="184"/>
      <c r="AK556" s="185"/>
      <c r="AL556" s="183"/>
      <c r="AM556" s="183"/>
      <c r="AN556" s="186"/>
      <c r="AO556" s="183"/>
      <c r="AP556" s="183"/>
      <c r="AQ556" s="183"/>
      <c r="AR556" s="183"/>
      <c r="AS556" s="186"/>
      <c r="AT556" s="182"/>
      <c r="AU556" s="182"/>
      <c r="AV556" s="182"/>
      <c r="AW556" s="182"/>
      <c r="AX556" s="182"/>
      <c r="AY556" s="182"/>
      <c r="AZ556" s="182"/>
      <c r="BA556" s="188"/>
      <c r="BB556" s="188"/>
      <c r="BC556" s="188"/>
      <c r="BD556" s="188"/>
      <c r="BE556" s="188"/>
      <c r="BF556" s="188"/>
      <c r="BG556" s="188"/>
      <c r="BH556" s="188"/>
      <c r="BI556" s="188"/>
      <c r="BJ556" s="188"/>
      <c r="BK556" s="188"/>
      <c r="BL556" s="188"/>
      <c r="BM556" s="188"/>
      <c r="BN556" s="188"/>
      <c r="BO556" s="188"/>
      <c r="BP556" s="189"/>
      <c r="BQ556" s="189"/>
      <c r="BR556" s="189"/>
      <c r="BS556" s="188"/>
      <c r="BT556" s="188"/>
      <c r="BU556" s="188"/>
      <c r="BV556" s="188"/>
      <c r="BW556" s="189"/>
      <c r="BX556" s="188"/>
      <c r="BY556" s="188"/>
      <c r="BZ556" s="189"/>
      <c r="CA556" s="189"/>
      <c r="CB556" s="189"/>
    </row>
    <row r="557" spans="18:80" s="45" customFormat="1" x14ac:dyDescent="0.2">
      <c r="R557" s="180"/>
      <c r="T557" s="180"/>
      <c r="V557" s="180"/>
      <c r="W557" s="42"/>
      <c r="X557" s="43"/>
      <c r="Y557" s="43"/>
      <c r="Z557" s="44"/>
      <c r="AB557" s="42"/>
      <c r="AD557" s="181"/>
      <c r="AE557" s="42"/>
      <c r="AF557" s="182"/>
      <c r="AH557" s="42"/>
      <c r="AI557" s="183"/>
      <c r="AJ557" s="184"/>
      <c r="AK557" s="185"/>
      <c r="AL557" s="183"/>
      <c r="AM557" s="183"/>
      <c r="AN557" s="186"/>
      <c r="AO557" s="183"/>
      <c r="AP557" s="183"/>
      <c r="AQ557" s="183"/>
      <c r="AR557" s="183"/>
      <c r="AS557" s="186"/>
      <c r="AT557" s="182"/>
      <c r="AU557" s="182"/>
      <c r="AV557" s="182"/>
      <c r="AW557" s="182"/>
      <c r="AX557" s="182"/>
      <c r="AY557" s="182"/>
      <c r="AZ557" s="182"/>
      <c r="BA557" s="188"/>
      <c r="BB557" s="188"/>
      <c r="BC557" s="188"/>
      <c r="BD557" s="188"/>
      <c r="BE557" s="188"/>
      <c r="BF557" s="188"/>
      <c r="BG557" s="188"/>
      <c r="BH557" s="188"/>
      <c r="BI557" s="188"/>
      <c r="BJ557" s="188"/>
      <c r="BK557" s="188"/>
      <c r="BL557" s="188"/>
      <c r="BM557" s="188"/>
      <c r="BN557" s="188"/>
      <c r="BO557" s="188"/>
      <c r="BP557" s="189"/>
      <c r="BQ557" s="189"/>
      <c r="BR557" s="189"/>
      <c r="BS557" s="188"/>
      <c r="BT557" s="188"/>
      <c r="BU557" s="188"/>
      <c r="BV557" s="188"/>
      <c r="BW557" s="189"/>
      <c r="BX557" s="188"/>
      <c r="BY557" s="188"/>
      <c r="BZ557" s="189"/>
      <c r="CA557" s="189"/>
      <c r="CB557" s="189"/>
    </row>
    <row r="558" spans="18:80" s="45" customFormat="1" x14ac:dyDescent="0.2">
      <c r="R558" s="180"/>
      <c r="T558" s="180"/>
      <c r="V558" s="180"/>
      <c r="W558" s="42"/>
      <c r="X558" s="43"/>
      <c r="Y558" s="43"/>
      <c r="Z558" s="44"/>
      <c r="AB558" s="42"/>
      <c r="AD558" s="181"/>
      <c r="AE558" s="42"/>
      <c r="AF558" s="182"/>
      <c r="AH558" s="42"/>
      <c r="AI558" s="183"/>
      <c r="AJ558" s="184"/>
      <c r="AK558" s="185"/>
      <c r="AL558" s="183"/>
      <c r="AM558" s="183"/>
      <c r="AN558" s="186"/>
      <c r="AO558" s="183"/>
      <c r="AP558" s="183"/>
      <c r="AQ558" s="183"/>
      <c r="AR558" s="183"/>
      <c r="AS558" s="186"/>
      <c r="AT558" s="182"/>
      <c r="AU558" s="182"/>
      <c r="AV558" s="182"/>
      <c r="AW558" s="182"/>
      <c r="AX558" s="182"/>
      <c r="AY558" s="182"/>
      <c r="AZ558" s="182"/>
      <c r="BA558" s="188"/>
      <c r="BB558" s="188"/>
      <c r="BC558" s="188"/>
      <c r="BD558" s="188"/>
      <c r="BE558" s="188"/>
      <c r="BF558" s="188"/>
      <c r="BG558" s="188"/>
      <c r="BH558" s="188"/>
      <c r="BI558" s="188"/>
      <c r="BJ558" s="188"/>
      <c r="BK558" s="188"/>
      <c r="BL558" s="188"/>
      <c r="BM558" s="188"/>
      <c r="BN558" s="188"/>
      <c r="BO558" s="188"/>
      <c r="BP558" s="189"/>
      <c r="BQ558" s="189"/>
      <c r="BR558" s="189"/>
      <c r="BS558" s="188"/>
      <c r="BT558" s="188"/>
      <c r="BU558" s="188"/>
      <c r="BV558" s="188"/>
      <c r="BW558" s="189"/>
      <c r="BX558" s="188"/>
      <c r="BY558" s="188"/>
      <c r="BZ558" s="189"/>
      <c r="CA558" s="189"/>
      <c r="CB558" s="189"/>
    </row>
    <row r="559" spans="18:80" s="45" customFormat="1" x14ac:dyDescent="0.2">
      <c r="R559" s="180"/>
      <c r="T559" s="180"/>
      <c r="V559" s="180"/>
      <c r="W559" s="42"/>
      <c r="X559" s="43"/>
      <c r="Y559" s="43"/>
      <c r="Z559" s="44"/>
      <c r="AB559" s="42"/>
      <c r="AD559" s="181"/>
      <c r="AE559" s="42"/>
      <c r="AF559" s="182"/>
      <c r="AH559" s="42"/>
      <c r="AI559" s="183"/>
      <c r="AJ559" s="184"/>
      <c r="AK559" s="185"/>
      <c r="AL559" s="183"/>
      <c r="AM559" s="183"/>
      <c r="AN559" s="186"/>
      <c r="AO559" s="183"/>
      <c r="AP559" s="183"/>
      <c r="AQ559" s="183"/>
      <c r="AR559" s="183"/>
      <c r="AS559" s="186"/>
      <c r="AT559" s="182"/>
      <c r="AU559" s="182"/>
      <c r="AV559" s="182"/>
      <c r="AW559" s="182"/>
      <c r="AX559" s="182"/>
      <c r="AY559" s="182"/>
      <c r="AZ559" s="182"/>
      <c r="BA559" s="188"/>
      <c r="BB559" s="188"/>
      <c r="BC559" s="188"/>
      <c r="BD559" s="188"/>
      <c r="BE559" s="188"/>
      <c r="BF559" s="188"/>
      <c r="BG559" s="188"/>
      <c r="BH559" s="188"/>
      <c r="BI559" s="188"/>
      <c r="BJ559" s="188"/>
      <c r="BK559" s="188"/>
      <c r="BL559" s="188"/>
      <c r="BM559" s="188"/>
      <c r="BN559" s="188"/>
      <c r="BO559" s="188"/>
      <c r="BP559" s="189"/>
      <c r="BQ559" s="189"/>
      <c r="BR559" s="189"/>
      <c r="BS559" s="188"/>
      <c r="BT559" s="188"/>
      <c r="BU559" s="188"/>
      <c r="BV559" s="188"/>
      <c r="BW559" s="189"/>
      <c r="BX559" s="188"/>
      <c r="BY559" s="188"/>
      <c r="BZ559" s="189"/>
      <c r="CA559" s="189"/>
      <c r="CB559" s="189"/>
    </row>
    <row r="560" spans="18:80" s="45" customFormat="1" x14ac:dyDescent="0.2">
      <c r="R560" s="180"/>
      <c r="T560" s="180"/>
      <c r="V560" s="180"/>
      <c r="W560" s="42"/>
      <c r="X560" s="43"/>
      <c r="Y560" s="43"/>
      <c r="Z560" s="44"/>
      <c r="AB560" s="42"/>
      <c r="AD560" s="181"/>
      <c r="AE560" s="42"/>
      <c r="AF560" s="182"/>
      <c r="AH560" s="42"/>
      <c r="AI560" s="183"/>
      <c r="AJ560" s="184"/>
      <c r="AK560" s="185"/>
      <c r="AL560" s="183"/>
      <c r="AM560" s="183"/>
      <c r="AN560" s="186"/>
      <c r="AO560" s="183"/>
      <c r="AP560" s="183"/>
      <c r="AQ560" s="183"/>
      <c r="AR560" s="183"/>
      <c r="AS560" s="186"/>
      <c r="AT560" s="182"/>
      <c r="AU560" s="182"/>
      <c r="AV560" s="182"/>
      <c r="AW560" s="182"/>
      <c r="AX560" s="182"/>
      <c r="AY560" s="182"/>
      <c r="AZ560" s="182"/>
      <c r="BA560" s="188"/>
      <c r="BB560" s="188"/>
      <c r="BC560" s="188"/>
      <c r="BD560" s="188"/>
      <c r="BE560" s="188"/>
      <c r="BF560" s="188"/>
      <c r="BG560" s="188"/>
      <c r="BH560" s="188"/>
      <c r="BI560" s="188"/>
      <c r="BJ560" s="188"/>
      <c r="BK560" s="188"/>
      <c r="BL560" s="188"/>
      <c r="BM560" s="188"/>
      <c r="BN560" s="188"/>
      <c r="BO560" s="188"/>
      <c r="BP560" s="189"/>
      <c r="BQ560" s="189"/>
      <c r="BR560" s="189"/>
      <c r="BS560" s="188"/>
      <c r="BT560" s="188"/>
      <c r="BU560" s="188"/>
      <c r="BV560" s="188"/>
      <c r="BW560" s="189"/>
      <c r="BX560" s="188"/>
      <c r="BY560" s="188"/>
      <c r="BZ560" s="189"/>
      <c r="CA560" s="189"/>
      <c r="CB560" s="189"/>
    </row>
    <row r="561" spans="18:80" s="45" customFormat="1" x14ac:dyDescent="0.2">
      <c r="R561" s="180"/>
      <c r="T561" s="180"/>
      <c r="V561" s="180"/>
      <c r="W561" s="42"/>
      <c r="X561" s="43"/>
      <c r="Y561" s="43"/>
      <c r="Z561" s="44"/>
      <c r="AB561" s="42"/>
      <c r="AD561" s="181"/>
      <c r="AE561" s="42"/>
      <c r="AF561" s="182"/>
      <c r="AH561" s="42"/>
      <c r="AI561" s="183"/>
      <c r="AJ561" s="184"/>
      <c r="AK561" s="185"/>
      <c r="AL561" s="183"/>
      <c r="AM561" s="183"/>
      <c r="AN561" s="186"/>
      <c r="AO561" s="183"/>
      <c r="AP561" s="183"/>
      <c r="AQ561" s="183"/>
      <c r="AR561" s="183"/>
      <c r="AS561" s="186"/>
      <c r="AT561" s="182"/>
      <c r="AU561" s="182"/>
      <c r="AV561" s="182"/>
      <c r="AW561" s="182"/>
      <c r="AX561" s="182"/>
      <c r="AY561" s="182"/>
      <c r="AZ561" s="182"/>
      <c r="BA561" s="188"/>
      <c r="BB561" s="188"/>
      <c r="BC561" s="188"/>
      <c r="BD561" s="188"/>
      <c r="BE561" s="188"/>
      <c r="BF561" s="188"/>
      <c r="BG561" s="188"/>
      <c r="BH561" s="188"/>
      <c r="BI561" s="188"/>
      <c r="BJ561" s="188"/>
      <c r="BK561" s="188"/>
      <c r="BL561" s="188"/>
      <c r="BM561" s="188"/>
      <c r="BN561" s="188"/>
      <c r="BO561" s="188"/>
      <c r="BP561" s="189"/>
      <c r="BQ561" s="189"/>
      <c r="BR561" s="189"/>
      <c r="BS561" s="188"/>
      <c r="BT561" s="188"/>
      <c r="BU561" s="188"/>
      <c r="BV561" s="188"/>
      <c r="BW561" s="189"/>
      <c r="BX561" s="188"/>
      <c r="BY561" s="188"/>
      <c r="BZ561" s="189"/>
      <c r="CA561" s="189"/>
      <c r="CB561" s="189"/>
    </row>
    <row r="562" spans="18:80" s="45" customFormat="1" x14ac:dyDescent="0.2">
      <c r="R562" s="180"/>
      <c r="T562" s="180"/>
      <c r="V562" s="180"/>
      <c r="W562" s="42"/>
      <c r="X562" s="43"/>
      <c r="Y562" s="43"/>
      <c r="Z562" s="44"/>
      <c r="AB562" s="42"/>
      <c r="AD562" s="181"/>
      <c r="AE562" s="42"/>
      <c r="AF562" s="182"/>
      <c r="AH562" s="42"/>
      <c r="AI562" s="183"/>
      <c r="AJ562" s="184"/>
      <c r="AK562" s="185"/>
      <c r="AL562" s="183"/>
      <c r="AM562" s="183"/>
      <c r="AN562" s="186"/>
      <c r="AO562" s="183"/>
      <c r="AP562" s="183"/>
      <c r="AQ562" s="183"/>
      <c r="AR562" s="183"/>
      <c r="AS562" s="186"/>
      <c r="AT562" s="182"/>
      <c r="AU562" s="182"/>
      <c r="AV562" s="182"/>
      <c r="AW562" s="182"/>
      <c r="AX562" s="182"/>
      <c r="AY562" s="182"/>
      <c r="AZ562" s="182"/>
      <c r="BA562" s="188"/>
      <c r="BB562" s="188"/>
      <c r="BC562" s="188"/>
      <c r="BD562" s="188"/>
      <c r="BE562" s="188"/>
      <c r="BF562" s="188"/>
      <c r="BG562" s="188"/>
      <c r="BH562" s="188"/>
      <c r="BI562" s="188"/>
      <c r="BJ562" s="188"/>
      <c r="BK562" s="188"/>
      <c r="BL562" s="188"/>
      <c r="BM562" s="188"/>
      <c r="BN562" s="188"/>
      <c r="BO562" s="188"/>
      <c r="BP562" s="189"/>
      <c r="BQ562" s="189"/>
      <c r="BR562" s="189"/>
      <c r="BS562" s="188"/>
      <c r="BT562" s="188"/>
      <c r="BU562" s="188"/>
      <c r="BV562" s="188"/>
      <c r="BW562" s="189"/>
      <c r="BX562" s="188"/>
      <c r="BY562" s="188"/>
      <c r="BZ562" s="189"/>
      <c r="CA562" s="189"/>
      <c r="CB562" s="189"/>
    </row>
    <row r="563" spans="18:80" s="45" customFormat="1" x14ac:dyDescent="0.2">
      <c r="R563" s="180"/>
      <c r="T563" s="180"/>
      <c r="V563" s="180"/>
      <c r="W563" s="42"/>
      <c r="X563" s="43"/>
      <c r="Y563" s="43"/>
      <c r="Z563" s="44"/>
      <c r="AB563" s="42"/>
      <c r="AD563" s="181"/>
      <c r="AE563" s="42"/>
      <c r="AF563" s="182"/>
      <c r="AH563" s="42"/>
      <c r="AI563" s="183"/>
      <c r="AJ563" s="184"/>
      <c r="AK563" s="185"/>
      <c r="AL563" s="183"/>
      <c r="AM563" s="183"/>
      <c r="AN563" s="186"/>
      <c r="AO563" s="183"/>
      <c r="AP563" s="183"/>
      <c r="AQ563" s="183"/>
      <c r="AR563" s="183"/>
      <c r="AS563" s="186"/>
      <c r="AT563" s="182"/>
      <c r="AU563" s="182"/>
      <c r="AV563" s="182"/>
      <c r="AW563" s="182"/>
      <c r="AX563" s="182"/>
      <c r="AY563" s="182"/>
      <c r="AZ563" s="182"/>
      <c r="BA563" s="188"/>
      <c r="BB563" s="188"/>
      <c r="BC563" s="188"/>
      <c r="BD563" s="188"/>
      <c r="BE563" s="188"/>
      <c r="BF563" s="188"/>
      <c r="BG563" s="188"/>
      <c r="BH563" s="188"/>
      <c r="BI563" s="188"/>
      <c r="BJ563" s="188"/>
      <c r="BK563" s="188"/>
      <c r="BL563" s="188"/>
      <c r="BM563" s="188"/>
      <c r="BN563" s="188"/>
      <c r="BO563" s="188"/>
      <c r="BP563" s="189"/>
      <c r="BQ563" s="189"/>
      <c r="BR563" s="189"/>
      <c r="BS563" s="188"/>
      <c r="BT563" s="188"/>
      <c r="BU563" s="188"/>
      <c r="BV563" s="188"/>
      <c r="BW563" s="189"/>
      <c r="BX563" s="188"/>
      <c r="BY563" s="188"/>
      <c r="BZ563" s="189"/>
      <c r="CA563" s="189"/>
      <c r="CB563" s="189"/>
    </row>
    <row r="564" spans="18:80" s="45" customFormat="1" x14ac:dyDescent="0.2">
      <c r="R564" s="180"/>
      <c r="T564" s="180"/>
      <c r="V564" s="180"/>
      <c r="W564" s="42"/>
      <c r="X564" s="43"/>
      <c r="Y564" s="43"/>
      <c r="Z564" s="44"/>
      <c r="AB564" s="42"/>
      <c r="AD564" s="181"/>
      <c r="AE564" s="42"/>
      <c r="AF564" s="182"/>
      <c r="AH564" s="42"/>
      <c r="AI564" s="183"/>
      <c r="AJ564" s="184"/>
      <c r="AK564" s="185"/>
      <c r="AL564" s="183"/>
      <c r="AM564" s="183"/>
      <c r="AN564" s="186"/>
      <c r="AO564" s="183"/>
      <c r="AP564" s="183"/>
      <c r="AQ564" s="183"/>
      <c r="AR564" s="183"/>
      <c r="AS564" s="186"/>
      <c r="AT564" s="182"/>
      <c r="AU564" s="182"/>
      <c r="AV564" s="182"/>
      <c r="AW564" s="182"/>
      <c r="AX564" s="182"/>
      <c r="AY564" s="182"/>
      <c r="AZ564" s="182"/>
      <c r="BA564" s="188"/>
      <c r="BB564" s="188"/>
      <c r="BC564" s="188"/>
      <c r="BD564" s="188"/>
      <c r="BE564" s="188"/>
      <c r="BF564" s="188"/>
      <c r="BG564" s="188"/>
      <c r="BH564" s="188"/>
      <c r="BI564" s="188"/>
      <c r="BJ564" s="188"/>
      <c r="BK564" s="188"/>
      <c r="BL564" s="188"/>
      <c r="BM564" s="188"/>
      <c r="BN564" s="188"/>
      <c r="BO564" s="188"/>
      <c r="BP564" s="189"/>
      <c r="BQ564" s="189"/>
      <c r="BR564" s="189"/>
      <c r="BS564" s="188"/>
      <c r="BT564" s="188"/>
      <c r="BU564" s="188"/>
      <c r="BV564" s="188"/>
      <c r="BW564" s="189"/>
      <c r="BX564" s="188"/>
      <c r="BY564" s="188"/>
      <c r="BZ564" s="189"/>
      <c r="CA564" s="189"/>
      <c r="CB564" s="189"/>
    </row>
    <row r="565" spans="18:80" s="45" customFormat="1" x14ac:dyDescent="0.2">
      <c r="R565" s="180"/>
      <c r="T565" s="180"/>
      <c r="V565" s="180"/>
      <c r="W565" s="42"/>
      <c r="X565" s="43"/>
      <c r="Y565" s="43"/>
      <c r="Z565" s="44"/>
      <c r="AB565" s="42"/>
      <c r="AD565" s="181"/>
      <c r="AE565" s="42"/>
      <c r="AF565" s="182"/>
      <c r="AH565" s="42"/>
      <c r="AI565" s="183"/>
      <c r="AJ565" s="184"/>
      <c r="AK565" s="185"/>
      <c r="AL565" s="183"/>
      <c r="AM565" s="183"/>
      <c r="AN565" s="186"/>
      <c r="AO565" s="183"/>
      <c r="AP565" s="183"/>
      <c r="AQ565" s="183"/>
      <c r="AR565" s="183"/>
      <c r="AS565" s="186"/>
      <c r="AT565" s="182"/>
      <c r="AU565" s="182"/>
      <c r="AV565" s="182"/>
      <c r="AW565" s="182"/>
      <c r="AX565" s="182"/>
      <c r="AY565" s="182"/>
      <c r="AZ565" s="182"/>
      <c r="BA565" s="188"/>
      <c r="BB565" s="188"/>
      <c r="BC565" s="188"/>
      <c r="BD565" s="188"/>
      <c r="BE565" s="188"/>
      <c r="BF565" s="188"/>
      <c r="BG565" s="188"/>
      <c r="BH565" s="188"/>
      <c r="BI565" s="188"/>
      <c r="BJ565" s="188"/>
      <c r="BK565" s="188"/>
      <c r="BL565" s="188"/>
      <c r="BM565" s="188"/>
      <c r="BN565" s="188"/>
      <c r="BO565" s="188"/>
      <c r="BP565" s="189"/>
      <c r="BQ565" s="189"/>
      <c r="BR565" s="189"/>
      <c r="BS565" s="188"/>
      <c r="BT565" s="188"/>
      <c r="BU565" s="188"/>
      <c r="BV565" s="188"/>
      <c r="BW565" s="189"/>
      <c r="BX565" s="188"/>
      <c r="BY565" s="188"/>
      <c r="BZ565" s="189"/>
      <c r="CA565" s="189"/>
      <c r="CB565" s="189"/>
    </row>
    <row r="566" spans="18:80" s="45" customFormat="1" x14ac:dyDescent="0.2">
      <c r="R566" s="180"/>
      <c r="T566" s="180"/>
      <c r="V566" s="180"/>
      <c r="W566" s="42"/>
      <c r="X566" s="43"/>
      <c r="Y566" s="43"/>
      <c r="Z566" s="44"/>
      <c r="AB566" s="42"/>
      <c r="AD566" s="181"/>
      <c r="AE566" s="42"/>
      <c r="AF566" s="182"/>
      <c r="AH566" s="42"/>
      <c r="AI566" s="183"/>
      <c r="AJ566" s="184"/>
      <c r="AK566" s="185"/>
      <c r="AL566" s="183"/>
      <c r="AM566" s="183"/>
      <c r="AN566" s="186"/>
      <c r="AO566" s="183"/>
      <c r="AP566" s="183"/>
      <c r="AQ566" s="183"/>
      <c r="AR566" s="183"/>
      <c r="AS566" s="186"/>
      <c r="AT566" s="182"/>
      <c r="AU566" s="182"/>
      <c r="AV566" s="182"/>
      <c r="AW566" s="182"/>
      <c r="AX566" s="182"/>
      <c r="AY566" s="182"/>
      <c r="AZ566" s="182"/>
      <c r="BA566" s="188"/>
      <c r="BB566" s="188"/>
      <c r="BC566" s="188"/>
      <c r="BD566" s="188"/>
      <c r="BE566" s="188"/>
      <c r="BF566" s="188"/>
      <c r="BG566" s="188"/>
      <c r="BH566" s="188"/>
      <c r="BI566" s="188"/>
      <c r="BJ566" s="188"/>
      <c r="BK566" s="188"/>
      <c r="BL566" s="188"/>
      <c r="BM566" s="188"/>
      <c r="BN566" s="188"/>
      <c r="BO566" s="188"/>
      <c r="BP566" s="189"/>
      <c r="BQ566" s="189"/>
      <c r="BR566" s="189"/>
      <c r="BS566" s="188"/>
      <c r="BT566" s="188"/>
      <c r="BU566" s="188"/>
      <c r="BV566" s="188"/>
      <c r="BW566" s="189"/>
      <c r="BX566" s="188"/>
      <c r="BY566" s="188"/>
      <c r="BZ566" s="189"/>
      <c r="CA566" s="189"/>
      <c r="CB566" s="189"/>
    </row>
    <row r="567" spans="18:80" s="45" customFormat="1" x14ac:dyDescent="0.2">
      <c r="R567" s="180"/>
      <c r="T567" s="180"/>
      <c r="V567" s="180"/>
      <c r="W567" s="42"/>
      <c r="X567" s="43"/>
      <c r="Y567" s="43"/>
      <c r="Z567" s="44"/>
      <c r="AB567" s="42"/>
      <c r="AD567" s="181"/>
      <c r="AE567" s="42"/>
      <c r="AF567" s="182"/>
      <c r="AH567" s="42"/>
      <c r="AI567" s="183"/>
      <c r="AJ567" s="184"/>
      <c r="AK567" s="185"/>
      <c r="AL567" s="183"/>
      <c r="AM567" s="183"/>
      <c r="AN567" s="186"/>
      <c r="AO567" s="183"/>
      <c r="AP567" s="183"/>
      <c r="AQ567" s="183"/>
      <c r="AR567" s="183"/>
      <c r="AS567" s="186"/>
      <c r="AT567" s="182"/>
      <c r="AU567" s="182"/>
      <c r="AV567" s="182"/>
      <c r="AW567" s="182"/>
      <c r="AX567" s="182"/>
      <c r="AY567" s="182"/>
      <c r="AZ567" s="182"/>
      <c r="BA567" s="188"/>
      <c r="BB567" s="188"/>
      <c r="BC567" s="188"/>
      <c r="BD567" s="188"/>
      <c r="BE567" s="188"/>
      <c r="BF567" s="188"/>
      <c r="BG567" s="188"/>
      <c r="BH567" s="188"/>
      <c r="BI567" s="188"/>
      <c r="BJ567" s="188"/>
      <c r="BK567" s="188"/>
      <c r="BL567" s="188"/>
      <c r="BM567" s="188"/>
      <c r="BN567" s="188"/>
      <c r="BO567" s="188"/>
      <c r="BP567" s="189"/>
      <c r="BQ567" s="189"/>
      <c r="BR567" s="189"/>
      <c r="BS567" s="188"/>
      <c r="BT567" s="188"/>
      <c r="BU567" s="188"/>
      <c r="BV567" s="188"/>
      <c r="BW567" s="189"/>
      <c r="BX567" s="188"/>
      <c r="BY567" s="188"/>
      <c r="BZ567" s="189"/>
      <c r="CA567" s="189"/>
      <c r="CB567" s="189"/>
    </row>
    <row r="568" spans="18:80" s="45" customFormat="1" x14ac:dyDescent="0.2">
      <c r="R568" s="180"/>
      <c r="T568" s="180"/>
      <c r="V568" s="180"/>
      <c r="W568" s="42"/>
      <c r="X568" s="43"/>
      <c r="Y568" s="43"/>
      <c r="Z568" s="44"/>
      <c r="AB568" s="42"/>
      <c r="AD568" s="181"/>
      <c r="AE568" s="42"/>
      <c r="AF568" s="182"/>
      <c r="AH568" s="42"/>
      <c r="AI568" s="183"/>
      <c r="AJ568" s="184"/>
      <c r="AK568" s="185"/>
      <c r="AL568" s="183"/>
      <c r="AM568" s="183"/>
      <c r="AN568" s="186"/>
      <c r="AO568" s="183"/>
      <c r="AP568" s="183"/>
      <c r="AQ568" s="183"/>
      <c r="AR568" s="183"/>
      <c r="AS568" s="186"/>
      <c r="AT568" s="182"/>
      <c r="AU568" s="182"/>
      <c r="AV568" s="182"/>
      <c r="AW568" s="182"/>
      <c r="AX568" s="182"/>
      <c r="AY568" s="182"/>
      <c r="AZ568" s="182"/>
      <c r="BA568" s="188"/>
      <c r="BB568" s="188"/>
      <c r="BC568" s="188"/>
      <c r="BD568" s="188"/>
      <c r="BE568" s="188"/>
      <c r="BF568" s="188"/>
      <c r="BG568" s="188"/>
      <c r="BH568" s="188"/>
      <c r="BI568" s="188"/>
      <c r="BJ568" s="188"/>
      <c r="BK568" s="188"/>
      <c r="BL568" s="188"/>
      <c r="BM568" s="188"/>
      <c r="BN568" s="188"/>
      <c r="BO568" s="188"/>
      <c r="BP568" s="189"/>
      <c r="BQ568" s="189"/>
      <c r="BR568" s="189"/>
      <c r="BS568" s="188"/>
      <c r="BT568" s="188"/>
      <c r="BU568" s="188"/>
      <c r="BV568" s="188"/>
      <c r="BW568" s="189"/>
      <c r="BX568" s="188"/>
      <c r="BY568" s="188"/>
      <c r="BZ568" s="189"/>
      <c r="CA568" s="189"/>
      <c r="CB568" s="189"/>
    </row>
    <row r="569" spans="18:80" s="45" customFormat="1" x14ac:dyDescent="0.2">
      <c r="R569" s="180"/>
      <c r="T569" s="180"/>
      <c r="V569" s="180"/>
      <c r="W569" s="42"/>
      <c r="X569" s="43"/>
      <c r="Y569" s="43"/>
      <c r="Z569" s="44"/>
      <c r="AB569" s="42"/>
      <c r="AD569" s="181"/>
      <c r="AE569" s="42"/>
      <c r="AF569" s="182"/>
      <c r="AH569" s="42"/>
      <c r="AI569" s="183"/>
      <c r="AJ569" s="184"/>
      <c r="AK569" s="185"/>
      <c r="AL569" s="183"/>
      <c r="AM569" s="183"/>
      <c r="AN569" s="186"/>
      <c r="AO569" s="183"/>
      <c r="AP569" s="183"/>
      <c r="AQ569" s="183"/>
      <c r="AR569" s="183"/>
      <c r="AS569" s="186"/>
      <c r="AT569" s="182"/>
      <c r="AU569" s="182"/>
      <c r="AV569" s="182"/>
      <c r="AW569" s="182"/>
      <c r="AX569" s="182"/>
      <c r="AY569" s="182"/>
      <c r="AZ569" s="182"/>
      <c r="BA569" s="188"/>
      <c r="BB569" s="188"/>
      <c r="BC569" s="188"/>
      <c r="BD569" s="188"/>
      <c r="BE569" s="188"/>
      <c r="BF569" s="188"/>
      <c r="BG569" s="188"/>
      <c r="BH569" s="188"/>
      <c r="BI569" s="188"/>
      <c r="BJ569" s="188"/>
      <c r="BK569" s="188"/>
      <c r="BL569" s="188"/>
      <c r="BM569" s="188"/>
      <c r="BN569" s="188"/>
      <c r="BO569" s="188"/>
      <c r="BP569" s="189"/>
      <c r="BQ569" s="189"/>
      <c r="BR569" s="189"/>
      <c r="BS569" s="188"/>
      <c r="BT569" s="188"/>
      <c r="BU569" s="188"/>
      <c r="BV569" s="188"/>
      <c r="BW569" s="189"/>
      <c r="BX569" s="188"/>
      <c r="BY569" s="188"/>
      <c r="BZ569" s="189"/>
      <c r="CA569" s="189"/>
      <c r="CB569" s="189"/>
    </row>
    <row r="570" spans="18:80" s="45" customFormat="1" x14ac:dyDescent="0.2">
      <c r="R570" s="180"/>
      <c r="T570" s="180"/>
      <c r="V570" s="180"/>
      <c r="W570" s="42"/>
      <c r="X570" s="43"/>
      <c r="Y570" s="43"/>
      <c r="Z570" s="44"/>
      <c r="AB570" s="42"/>
      <c r="AD570" s="181"/>
      <c r="AE570" s="42"/>
      <c r="AF570" s="182"/>
      <c r="AH570" s="42"/>
      <c r="AI570" s="183"/>
      <c r="AJ570" s="184"/>
      <c r="AK570" s="185"/>
      <c r="AL570" s="183"/>
      <c r="AM570" s="183"/>
      <c r="AN570" s="186"/>
      <c r="AO570" s="183"/>
      <c r="AP570" s="183"/>
      <c r="AQ570" s="183"/>
      <c r="AR570" s="183"/>
      <c r="AS570" s="186"/>
      <c r="AT570" s="182"/>
      <c r="AU570" s="182"/>
      <c r="AV570" s="182"/>
      <c r="AW570" s="182"/>
      <c r="AX570" s="182"/>
      <c r="AY570" s="182"/>
      <c r="AZ570" s="182"/>
      <c r="BA570" s="188"/>
      <c r="BB570" s="188"/>
      <c r="BC570" s="188"/>
      <c r="BD570" s="188"/>
      <c r="BE570" s="188"/>
      <c r="BF570" s="188"/>
      <c r="BG570" s="188"/>
      <c r="BH570" s="188"/>
      <c r="BI570" s="188"/>
      <c r="BJ570" s="188"/>
      <c r="BK570" s="188"/>
      <c r="BL570" s="188"/>
      <c r="BM570" s="188"/>
      <c r="BN570" s="188"/>
      <c r="BO570" s="188"/>
      <c r="BP570" s="189"/>
      <c r="BQ570" s="189"/>
      <c r="BR570" s="189"/>
      <c r="BS570" s="188"/>
      <c r="BT570" s="188"/>
      <c r="BU570" s="188"/>
      <c r="BV570" s="188"/>
      <c r="BW570" s="189"/>
      <c r="BX570" s="188"/>
      <c r="BY570" s="188"/>
      <c r="BZ570" s="189"/>
      <c r="CA570" s="189"/>
      <c r="CB570" s="189"/>
    </row>
    <row r="571" spans="18:80" s="45" customFormat="1" x14ac:dyDescent="0.2">
      <c r="R571" s="180"/>
      <c r="T571" s="180"/>
      <c r="V571" s="180"/>
      <c r="W571" s="42"/>
      <c r="X571" s="43"/>
      <c r="Y571" s="43"/>
      <c r="Z571" s="44"/>
      <c r="AB571" s="42"/>
      <c r="AD571" s="181"/>
      <c r="AE571" s="42"/>
      <c r="AF571" s="182"/>
      <c r="AH571" s="42"/>
      <c r="AI571" s="183"/>
      <c r="AJ571" s="184"/>
      <c r="AK571" s="185"/>
      <c r="AL571" s="183"/>
      <c r="AM571" s="183"/>
      <c r="AN571" s="186"/>
      <c r="AO571" s="183"/>
      <c r="AP571" s="183"/>
      <c r="AQ571" s="183"/>
      <c r="AR571" s="183"/>
      <c r="AS571" s="186"/>
      <c r="AT571" s="182"/>
      <c r="AU571" s="182"/>
      <c r="AV571" s="182"/>
      <c r="AW571" s="182"/>
      <c r="AX571" s="182"/>
      <c r="AY571" s="182"/>
      <c r="AZ571" s="182"/>
      <c r="BA571" s="188"/>
      <c r="BB571" s="188"/>
      <c r="BC571" s="188"/>
      <c r="BD571" s="188"/>
      <c r="BE571" s="188"/>
      <c r="BF571" s="188"/>
      <c r="BG571" s="188"/>
      <c r="BH571" s="188"/>
      <c r="BI571" s="188"/>
      <c r="BJ571" s="188"/>
      <c r="BK571" s="188"/>
      <c r="BL571" s="188"/>
      <c r="BM571" s="188"/>
      <c r="BN571" s="188"/>
      <c r="BO571" s="188"/>
      <c r="BP571" s="189"/>
      <c r="BQ571" s="189"/>
      <c r="BR571" s="189"/>
      <c r="BS571" s="188"/>
      <c r="BT571" s="188"/>
      <c r="BU571" s="188"/>
      <c r="BV571" s="188"/>
      <c r="BW571" s="189"/>
      <c r="BX571" s="188"/>
      <c r="BY571" s="188"/>
      <c r="BZ571" s="189"/>
      <c r="CA571" s="189"/>
      <c r="CB571" s="189"/>
    </row>
    <row r="572" spans="18:80" s="45" customFormat="1" x14ac:dyDescent="0.2">
      <c r="R572" s="180"/>
      <c r="T572" s="180"/>
      <c r="V572" s="180"/>
      <c r="W572" s="42"/>
      <c r="X572" s="43"/>
      <c r="Y572" s="43"/>
      <c r="Z572" s="44"/>
      <c r="AB572" s="42"/>
      <c r="AD572" s="181"/>
      <c r="AE572" s="42"/>
      <c r="AF572" s="182"/>
      <c r="AH572" s="42"/>
      <c r="AI572" s="183"/>
      <c r="AJ572" s="184"/>
      <c r="AK572" s="185"/>
      <c r="AL572" s="183"/>
      <c r="AM572" s="183"/>
      <c r="AN572" s="186"/>
      <c r="AO572" s="183"/>
      <c r="AP572" s="183"/>
      <c r="AQ572" s="183"/>
      <c r="AR572" s="183"/>
      <c r="AS572" s="186"/>
      <c r="AT572" s="182"/>
      <c r="AU572" s="182"/>
      <c r="AV572" s="182"/>
      <c r="AW572" s="182"/>
      <c r="AX572" s="182"/>
      <c r="AY572" s="182"/>
      <c r="AZ572" s="182"/>
      <c r="BA572" s="188"/>
      <c r="BB572" s="188"/>
      <c r="BC572" s="188"/>
      <c r="BD572" s="188"/>
      <c r="BE572" s="188"/>
      <c r="BF572" s="188"/>
      <c r="BG572" s="188"/>
      <c r="BH572" s="188"/>
      <c r="BI572" s="188"/>
      <c r="BJ572" s="188"/>
      <c r="BK572" s="188"/>
      <c r="BL572" s="188"/>
      <c r="BM572" s="188"/>
      <c r="BN572" s="188"/>
      <c r="BO572" s="188"/>
      <c r="BP572" s="189"/>
      <c r="BQ572" s="189"/>
      <c r="BR572" s="189"/>
      <c r="BS572" s="188"/>
      <c r="BT572" s="188"/>
      <c r="BU572" s="188"/>
      <c r="BV572" s="188"/>
      <c r="BW572" s="189"/>
      <c r="BX572" s="188"/>
      <c r="BY572" s="188"/>
      <c r="BZ572" s="189"/>
      <c r="CA572" s="189"/>
      <c r="CB572" s="189"/>
    </row>
    <row r="573" spans="18:80" s="45" customFormat="1" x14ac:dyDescent="0.2">
      <c r="R573" s="180"/>
      <c r="T573" s="180"/>
      <c r="V573" s="180"/>
      <c r="W573" s="42"/>
      <c r="X573" s="43"/>
      <c r="Y573" s="43"/>
      <c r="Z573" s="44"/>
      <c r="AB573" s="42"/>
      <c r="AD573" s="181"/>
      <c r="AE573" s="42"/>
      <c r="AF573" s="182"/>
      <c r="AH573" s="42"/>
      <c r="AI573" s="183"/>
      <c r="AJ573" s="184"/>
      <c r="AK573" s="185"/>
      <c r="AL573" s="183"/>
      <c r="AM573" s="183"/>
      <c r="AN573" s="186"/>
      <c r="AO573" s="183"/>
      <c r="AP573" s="183"/>
      <c r="AQ573" s="183"/>
      <c r="AR573" s="183"/>
      <c r="AS573" s="186"/>
      <c r="AT573" s="182"/>
      <c r="AU573" s="182"/>
      <c r="AV573" s="182"/>
      <c r="AW573" s="182"/>
      <c r="AX573" s="182"/>
      <c r="AY573" s="182"/>
      <c r="AZ573" s="182"/>
      <c r="BA573" s="188"/>
      <c r="BB573" s="188"/>
      <c r="BC573" s="188"/>
      <c r="BD573" s="188"/>
      <c r="BE573" s="188"/>
      <c r="BF573" s="188"/>
      <c r="BG573" s="188"/>
      <c r="BH573" s="188"/>
      <c r="BI573" s="188"/>
      <c r="BJ573" s="188"/>
      <c r="BK573" s="188"/>
      <c r="BL573" s="188"/>
      <c r="BM573" s="188"/>
      <c r="BN573" s="188"/>
      <c r="BO573" s="188"/>
      <c r="BP573" s="189"/>
      <c r="BQ573" s="189"/>
      <c r="BR573" s="189"/>
      <c r="BS573" s="188"/>
      <c r="BT573" s="188"/>
      <c r="BU573" s="188"/>
      <c r="BV573" s="188"/>
      <c r="BW573" s="189"/>
      <c r="BX573" s="188"/>
      <c r="BY573" s="188"/>
      <c r="BZ573" s="189"/>
      <c r="CA573" s="189"/>
      <c r="CB573" s="189"/>
    </row>
    <row r="574" spans="18:80" s="45" customFormat="1" x14ac:dyDescent="0.2">
      <c r="R574" s="180"/>
      <c r="T574" s="180"/>
      <c r="V574" s="180"/>
      <c r="W574" s="42"/>
      <c r="X574" s="43"/>
      <c r="Y574" s="43"/>
      <c r="Z574" s="44"/>
      <c r="AB574" s="42"/>
      <c r="AD574" s="181"/>
      <c r="AE574" s="42"/>
      <c r="AF574" s="182"/>
      <c r="AH574" s="42"/>
      <c r="AI574" s="183"/>
      <c r="AJ574" s="184"/>
      <c r="AK574" s="185"/>
      <c r="AL574" s="183"/>
      <c r="AM574" s="183"/>
      <c r="AN574" s="186"/>
      <c r="AO574" s="183"/>
      <c r="AP574" s="183"/>
      <c r="AQ574" s="183"/>
      <c r="AR574" s="183"/>
      <c r="AS574" s="186"/>
      <c r="AT574" s="182"/>
      <c r="AU574" s="182"/>
      <c r="AV574" s="182"/>
      <c r="AW574" s="182"/>
      <c r="AX574" s="182"/>
      <c r="AY574" s="182"/>
      <c r="AZ574" s="182"/>
      <c r="BA574" s="188"/>
      <c r="BB574" s="188"/>
      <c r="BC574" s="188"/>
      <c r="BD574" s="188"/>
      <c r="BE574" s="188"/>
      <c r="BF574" s="188"/>
      <c r="BG574" s="188"/>
      <c r="BH574" s="188"/>
      <c r="BI574" s="188"/>
      <c r="BJ574" s="188"/>
      <c r="BK574" s="188"/>
      <c r="BL574" s="188"/>
      <c r="BM574" s="188"/>
      <c r="BN574" s="188"/>
      <c r="BO574" s="188"/>
      <c r="BP574" s="189"/>
      <c r="BQ574" s="189"/>
      <c r="BR574" s="189"/>
      <c r="BS574" s="188"/>
      <c r="BT574" s="188"/>
      <c r="BU574" s="188"/>
      <c r="BV574" s="188"/>
      <c r="BW574" s="189"/>
      <c r="BX574" s="188"/>
      <c r="BY574" s="188"/>
      <c r="BZ574" s="189"/>
      <c r="CA574" s="189"/>
      <c r="CB574" s="189"/>
    </row>
    <row r="575" spans="18:80" s="45" customFormat="1" x14ac:dyDescent="0.2">
      <c r="R575" s="180"/>
      <c r="T575" s="180"/>
      <c r="V575" s="180"/>
      <c r="W575" s="42"/>
      <c r="X575" s="43"/>
      <c r="Y575" s="43"/>
      <c r="Z575" s="44"/>
      <c r="AB575" s="42"/>
      <c r="AD575" s="181"/>
      <c r="AE575" s="42"/>
      <c r="AF575" s="182"/>
      <c r="AH575" s="42"/>
      <c r="AI575" s="183"/>
      <c r="AJ575" s="184"/>
      <c r="AK575" s="185"/>
      <c r="AL575" s="183"/>
      <c r="AM575" s="183"/>
      <c r="AN575" s="186"/>
      <c r="AO575" s="183"/>
      <c r="AP575" s="183"/>
      <c r="AQ575" s="183"/>
      <c r="AR575" s="183"/>
      <c r="AS575" s="186"/>
      <c r="AT575" s="182"/>
      <c r="AU575" s="182"/>
      <c r="AV575" s="182"/>
      <c r="AW575" s="182"/>
      <c r="AX575" s="182"/>
      <c r="AY575" s="182"/>
      <c r="AZ575" s="182"/>
      <c r="BA575" s="188"/>
      <c r="BB575" s="188"/>
      <c r="BC575" s="188"/>
      <c r="BD575" s="188"/>
      <c r="BE575" s="188"/>
      <c r="BF575" s="188"/>
      <c r="BG575" s="188"/>
      <c r="BH575" s="188"/>
      <c r="BI575" s="188"/>
      <c r="BJ575" s="188"/>
      <c r="BK575" s="188"/>
      <c r="BL575" s="188"/>
      <c r="BM575" s="188"/>
      <c r="BN575" s="188"/>
      <c r="BO575" s="188"/>
      <c r="BP575" s="189"/>
      <c r="BQ575" s="189"/>
      <c r="BR575" s="189"/>
      <c r="BS575" s="188"/>
      <c r="BT575" s="188"/>
      <c r="BU575" s="188"/>
      <c r="BV575" s="188"/>
      <c r="BW575" s="189"/>
      <c r="BX575" s="188"/>
      <c r="BY575" s="188"/>
      <c r="BZ575" s="189"/>
      <c r="CA575" s="189"/>
      <c r="CB575" s="189"/>
    </row>
    <row r="576" spans="18:80" s="45" customFormat="1" x14ac:dyDescent="0.2">
      <c r="R576" s="180"/>
      <c r="T576" s="180"/>
      <c r="V576" s="180"/>
      <c r="W576" s="42"/>
      <c r="X576" s="43"/>
      <c r="Y576" s="43"/>
      <c r="Z576" s="44"/>
      <c r="AB576" s="42"/>
      <c r="AD576" s="181"/>
      <c r="AE576" s="42"/>
      <c r="AF576" s="182"/>
      <c r="AH576" s="42"/>
      <c r="AI576" s="183"/>
      <c r="AJ576" s="184"/>
      <c r="AK576" s="185"/>
      <c r="AL576" s="183"/>
      <c r="AM576" s="183"/>
      <c r="AN576" s="186"/>
      <c r="AO576" s="183"/>
      <c r="AP576" s="183"/>
      <c r="AQ576" s="183"/>
      <c r="AR576" s="183"/>
      <c r="AS576" s="186"/>
      <c r="AT576" s="182"/>
      <c r="AU576" s="182"/>
      <c r="AV576" s="182"/>
      <c r="AW576" s="182"/>
      <c r="AX576" s="182"/>
      <c r="AY576" s="182"/>
      <c r="AZ576" s="182"/>
      <c r="BA576" s="188"/>
      <c r="BB576" s="188"/>
      <c r="BC576" s="188"/>
      <c r="BD576" s="188"/>
      <c r="BE576" s="188"/>
      <c r="BF576" s="188"/>
      <c r="BG576" s="188"/>
      <c r="BH576" s="188"/>
      <c r="BI576" s="188"/>
      <c r="BJ576" s="188"/>
      <c r="BK576" s="188"/>
      <c r="BL576" s="188"/>
      <c r="BM576" s="188"/>
      <c r="BN576" s="188"/>
      <c r="BO576" s="188"/>
      <c r="BP576" s="189"/>
      <c r="BQ576" s="189"/>
      <c r="BR576" s="189"/>
      <c r="BS576" s="188"/>
      <c r="BT576" s="188"/>
      <c r="BU576" s="188"/>
      <c r="BV576" s="188"/>
      <c r="BW576" s="189"/>
      <c r="BX576" s="188"/>
      <c r="BY576" s="188"/>
      <c r="BZ576" s="189"/>
      <c r="CA576" s="189"/>
      <c r="CB576" s="189"/>
    </row>
    <row r="577" spans="18:80" s="45" customFormat="1" x14ac:dyDescent="0.2">
      <c r="R577" s="180"/>
      <c r="T577" s="180"/>
      <c r="V577" s="180"/>
      <c r="W577" s="42"/>
      <c r="X577" s="43"/>
      <c r="Y577" s="43"/>
      <c r="Z577" s="44"/>
      <c r="AB577" s="42"/>
      <c r="AD577" s="181"/>
      <c r="AE577" s="42"/>
      <c r="AF577" s="182"/>
      <c r="AH577" s="42"/>
      <c r="AI577" s="183"/>
      <c r="AJ577" s="184"/>
      <c r="AK577" s="185"/>
      <c r="AL577" s="183"/>
      <c r="AM577" s="183"/>
      <c r="AN577" s="186"/>
      <c r="AO577" s="183"/>
      <c r="AP577" s="183"/>
      <c r="AQ577" s="183"/>
      <c r="AR577" s="183"/>
      <c r="AS577" s="186"/>
      <c r="AT577" s="182"/>
      <c r="AU577" s="182"/>
      <c r="AV577" s="182"/>
      <c r="AW577" s="182"/>
      <c r="AX577" s="182"/>
      <c r="AY577" s="182"/>
      <c r="AZ577" s="182"/>
      <c r="BA577" s="188"/>
      <c r="BB577" s="188"/>
      <c r="BC577" s="188"/>
      <c r="BD577" s="188"/>
      <c r="BE577" s="188"/>
      <c r="BF577" s="188"/>
      <c r="BG577" s="188"/>
      <c r="BH577" s="188"/>
      <c r="BI577" s="188"/>
      <c r="BJ577" s="188"/>
      <c r="BK577" s="188"/>
      <c r="BL577" s="188"/>
      <c r="BM577" s="188"/>
      <c r="BN577" s="188"/>
      <c r="BO577" s="188"/>
      <c r="BP577" s="189"/>
      <c r="BQ577" s="189"/>
      <c r="BR577" s="189"/>
      <c r="BS577" s="188"/>
      <c r="BT577" s="188"/>
      <c r="BU577" s="188"/>
      <c r="BV577" s="188"/>
      <c r="BW577" s="189"/>
      <c r="BX577" s="188"/>
      <c r="BY577" s="188"/>
      <c r="BZ577" s="189"/>
      <c r="CA577" s="189"/>
      <c r="CB577" s="189"/>
    </row>
    <row r="578" spans="18:80" s="45" customFormat="1" x14ac:dyDescent="0.2">
      <c r="R578" s="180"/>
      <c r="T578" s="180"/>
      <c r="V578" s="180"/>
      <c r="W578" s="42"/>
      <c r="X578" s="43"/>
      <c r="Y578" s="43"/>
      <c r="Z578" s="44"/>
      <c r="AB578" s="42"/>
      <c r="AD578" s="181"/>
      <c r="AE578" s="42"/>
      <c r="AF578" s="182"/>
      <c r="AH578" s="42"/>
      <c r="AI578" s="183"/>
      <c r="AJ578" s="184"/>
      <c r="AK578" s="185"/>
      <c r="AL578" s="183"/>
      <c r="AM578" s="183"/>
      <c r="AN578" s="186"/>
      <c r="AO578" s="183"/>
      <c r="AP578" s="183"/>
      <c r="AQ578" s="183"/>
      <c r="AR578" s="183"/>
      <c r="AS578" s="186"/>
      <c r="AT578" s="182"/>
      <c r="AU578" s="182"/>
      <c r="AV578" s="182"/>
      <c r="AW578" s="182"/>
      <c r="AX578" s="182"/>
      <c r="AY578" s="182"/>
      <c r="AZ578" s="182"/>
      <c r="BA578" s="188"/>
      <c r="BB578" s="188"/>
      <c r="BC578" s="188"/>
      <c r="BD578" s="188"/>
      <c r="BE578" s="188"/>
      <c r="BF578" s="188"/>
      <c r="BG578" s="188"/>
      <c r="BH578" s="188"/>
      <c r="BI578" s="188"/>
      <c r="BJ578" s="188"/>
      <c r="BK578" s="188"/>
      <c r="BL578" s="188"/>
      <c r="BM578" s="188"/>
      <c r="BN578" s="188"/>
      <c r="BO578" s="188"/>
      <c r="BP578" s="189"/>
      <c r="BQ578" s="189"/>
      <c r="BR578" s="189"/>
      <c r="BS578" s="188"/>
      <c r="BT578" s="188"/>
      <c r="BU578" s="188"/>
      <c r="BV578" s="188"/>
      <c r="BW578" s="189"/>
      <c r="BX578" s="188"/>
      <c r="BY578" s="188"/>
      <c r="BZ578" s="189"/>
      <c r="CA578" s="189"/>
      <c r="CB578" s="189"/>
    </row>
    <row r="579" spans="18:80" s="45" customFormat="1" x14ac:dyDescent="0.2">
      <c r="R579" s="180"/>
      <c r="T579" s="180"/>
      <c r="V579" s="180"/>
      <c r="W579" s="42"/>
      <c r="X579" s="43"/>
      <c r="Y579" s="43"/>
      <c r="Z579" s="44"/>
      <c r="AB579" s="42"/>
      <c r="AD579" s="181"/>
      <c r="AE579" s="42"/>
      <c r="AF579" s="182"/>
      <c r="AH579" s="42"/>
      <c r="AI579" s="183"/>
      <c r="AJ579" s="184"/>
      <c r="AK579" s="185"/>
      <c r="AL579" s="183"/>
      <c r="AM579" s="183"/>
      <c r="AN579" s="186"/>
      <c r="AO579" s="183"/>
      <c r="AP579" s="183"/>
      <c r="AQ579" s="183"/>
      <c r="AR579" s="183"/>
      <c r="AS579" s="186"/>
      <c r="AT579" s="182"/>
      <c r="AU579" s="182"/>
      <c r="AV579" s="182"/>
      <c r="AW579" s="182"/>
      <c r="AX579" s="182"/>
      <c r="AY579" s="182"/>
      <c r="AZ579" s="182"/>
      <c r="BA579" s="188"/>
      <c r="BB579" s="188"/>
      <c r="BC579" s="188"/>
      <c r="BD579" s="188"/>
      <c r="BE579" s="188"/>
      <c r="BF579" s="188"/>
      <c r="BG579" s="188"/>
      <c r="BH579" s="188"/>
      <c r="BI579" s="188"/>
      <c r="BJ579" s="188"/>
      <c r="BK579" s="188"/>
      <c r="BL579" s="188"/>
      <c r="BM579" s="188"/>
      <c r="BN579" s="188"/>
      <c r="BO579" s="188"/>
      <c r="BP579" s="189"/>
      <c r="BQ579" s="189"/>
      <c r="BR579" s="189"/>
      <c r="BS579" s="188"/>
      <c r="BT579" s="188"/>
      <c r="BU579" s="188"/>
      <c r="BV579" s="188"/>
      <c r="BW579" s="189"/>
      <c r="BX579" s="188"/>
      <c r="BY579" s="188"/>
      <c r="BZ579" s="189"/>
      <c r="CA579" s="189"/>
      <c r="CB579" s="189"/>
    </row>
    <row r="580" spans="18:80" s="45" customFormat="1" x14ac:dyDescent="0.2">
      <c r="R580" s="180"/>
      <c r="T580" s="180"/>
      <c r="V580" s="180"/>
      <c r="W580" s="42"/>
      <c r="X580" s="43"/>
      <c r="Y580" s="43"/>
      <c r="Z580" s="44"/>
      <c r="AB580" s="42"/>
      <c r="AD580" s="181"/>
      <c r="AE580" s="42"/>
      <c r="AF580" s="182"/>
      <c r="AH580" s="42"/>
      <c r="AI580" s="183"/>
      <c r="AJ580" s="184"/>
      <c r="AK580" s="185"/>
      <c r="AL580" s="183"/>
      <c r="AM580" s="183"/>
      <c r="AN580" s="186"/>
      <c r="AO580" s="183"/>
      <c r="AP580" s="183"/>
      <c r="AQ580" s="183"/>
      <c r="AR580" s="183"/>
      <c r="AS580" s="186"/>
      <c r="AT580" s="182"/>
      <c r="AU580" s="182"/>
      <c r="AV580" s="182"/>
      <c r="AW580" s="182"/>
      <c r="AX580" s="182"/>
      <c r="AY580" s="182"/>
      <c r="AZ580" s="182"/>
      <c r="BA580" s="188"/>
      <c r="BB580" s="188"/>
      <c r="BC580" s="188"/>
      <c r="BD580" s="188"/>
      <c r="BE580" s="188"/>
      <c r="BF580" s="188"/>
      <c r="BG580" s="188"/>
      <c r="BH580" s="188"/>
      <c r="BI580" s="188"/>
      <c r="BJ580" s="188"/>
      <c r="BK580" s="188"/>
      <c r="BL580" s="188"/>
      <c r="BM580" s="188"/>
      <c r="BN580" s="188"/>
      <c r="BO580" s="188"/>
      <c r="BP580" s="189"/>
      <c r="BQ580" s="189"/>
      <c r="BR580" s="189"/>
      <c r="BS580" s="188"/>
      <c r="BT580" s="188"/>
      <c r="BU580" s="188"/>
      <c r="BV580" s="188"/>
      <c r="BW580" s="189"/>
      <c r="BX580" s="188"/>
      <c r="BY580" s="188"/>
      <c r="BZ580" s="189"/>
      <c r="CA580" s="189"/>
      <c r="CB580" s="189"/>
    </row>
    <row r="581" spans="18:80" s="45" customFormat="1" x14ac:dyDescent="0.2">
      <c r="R581" s="180"/>
      <c r="T581" s="180"/>
      <c r="V581" s="180"/>
      <c r="W581" s="42"/>
      <c r="X581" s="43"/>
      <c r="Y581" s="43"/>
      <c r="Z581" s="44"/>
      <c r="AB581" s="42"/>
      <c r="AD581" s="181"/>
      <c r="AE581" s="42"/>
      <c r="AF581" s="182"/>
      <c r="AH581" s="42"/>
      <c r="AI581" s="183"/>
      <c r="AJ581" s="184"/>
      <c r="AK581" s="185"/>
      <c r="AL581" s="183"/>
      <c r="AM581" s="183"/>
      <c r="AN581" s="186"/>
      <c r="AO581" s="183"/>
      <c r="AP581" s="183"/>
      <c r="AQ581" s="183"/>
      <c r="AR581" s="183"/>
      <c r="AS581" s="186"/>
      <c r="AT581" s="182"/>
      <c r="AU581" s="182"/>
      <c r="AV581" s="182"/>
      <c r="AW581" s="182"/>
      <c r="AX581" s="182"/>
      <c r="AY581" s="182"/>
      <c r="AZ581" s="182"/>
      <c r="BA581" s="188"/>
      <c r="BB581" s="188"/>
      <c r="BC581" s="188"/>
      <c r="BD581" s="188"/>
      <c r="BE581" s="188"/>
      <c r="BF581" s="188"/>
      <c r="BG581" s="188"/>
      <c r="BH581" s="188"/>
      <c r="BI581" s="188"/>
      <c r="BJ581" s="188"/>
      <c r="BK581" s="188"/>
      <c r="BL581" s="188"/>
      <c r="BM581" s="188"/>
      <c r="BN581" s="188"/>
      <c r="BO581" s="188"/>
      <c r="BP581" s="189"/>
      <c r="BQ581" s="189"/>
      <c r="BR581" s="189"/>
      <c r="BS581" s="188"/>
      <c r="BT581" s="188"/>
      <c r="BU581" s="188"/>
      <c r="BV581" s="188"/>
      <c r="BW581" s="189"/>
      <c r="BX581" s="188"/>
      <c r="BY581" s="188"/>
      <c r="BZ581" s="189"/>
      <c r="CA581" s="189"/>
      <c r="CB581" s="189"/>
    </row>
    <row r="582" spans="18:80" s="45" customFormat="1" x14ac:dyDescent="0.2">
      <c r="R582" s="180"/>
      <c r="T582" s="180"/>
      <c r="V582" s="180"/>
      <c r="W582" s="42"/>
      <c r="X582" s="43"/>
      <c r="Y582" s="43"/>
      <c r="Z582" s="44"/>
      <c r="AB582" s="42"/>
      <c r="AD582" s="181"/>
      <c r="AE582" s="42"/>
      <c r="AF582" s="182"/>
      <c r="AH582" s="42"/>
      <c r="AI582" s="183"/>
      <c r="AJ582" s="184"/>
      <c r="AK582" s="185"/>
      <c r="AL582" s="183"/>
      <c r="AM582" s="183"/>
      <c r="AN582" s="186"/>
      <c r="AO582" s="183"/>
      <c r="AP582" s="183"/>
      <c r="AQ582" s="183"/>
      <c r="AR582" s="183"/>
      <c r="AS582" s="186"/>
      <c r="AT582" s="182"/>
      <c r="AU582" s="182"/>
      <c r="AV582" s="182"/>
      <c r="AW582" s="182"/>
      <c r="AX582" s="182"/>
      <c r="AY582" s="182"/>
      <c r="AZ582" s="182"/>
      <c r="BA582" s="188"/>
      <c r="BB582" s="188"/>
      <c r="BC582" s="188"/>
      <c r="BD582" s="188"/>
      <c r="BE582" s="188"/>
      <c r="BF582" s="188"/>
      <c r="BG582" s="188"/>
      <c r="BH582" s="188"/>
      <c r="BI582" s="188"/>
      <c r="BJ582" s="188"/>
      <c r="BK582" s="188"/>
      <c r="BL582" s="188"/>
      <c r="BM582" s="188"/>
      <c r="BN582" s="188"/>
      <c r="BO582" s="188"/>
      <c r="BP582" s="189"/>
      <c r="BQ582" s="189"/>
      <c r="BR582" s="189"/>
      <c r="BS582" s="188"/>
      <c r="BT582" s="188"/>
      <c r="BU582" s="188"/>
      <c r="BV582" s="188"/>
      <c r="BW582" s="189"/>
      <c r="BX582" s="188"/>
      <c r="BY582" s="188"/>
      <c r="BZ582" s="189"/>
      <c r="CA582" s="189"/>
      <c r="CB582" s="189"/>
    </row>
    <row r="583" spans="18:80" s="45" customFormat="1" x14ac:dyDescent="0.2">
      <c r="R583" s="180"/>
      <c r="T583" s="180"/>
      <c r="V583" s="180"/>
      <c r="W583" s="42"/>
      <c r="X583" s="43"/>
      <c r="Y583" s="43"/>
      <c r="Z583" s="44"/>
      <c r="AB583" s="42"/>
      <c r="AD583" s="181"/>
      <c r="AE583" s="42"/>
      <c r="AF583" s="182"/>
      <c r="AH583" s="42"/>
      <c r="AI583" s="183"/>
      <c r="AJ583" s="184"/>
      <c r="AK583" s="185"/>
      <c r="AL583" s="183"/>
      <c r="AM583" s="183"/>
      <c r="AN583" s="186"/>
      <c r="AO583" s="183"/>
      <c r="AP583" s="183"/>
      <c r="AQ583" s="183"/>
      <c r="AR583" s="183"/>
      <c r="AS583" s="186"/>
      <c r="AT583" s="182"/>
      <c r="AU583" s="182"/>
      <c r="AV583" s="182"/>
      <c r="AW583" s="182"/>
      <c r="AX583" s="182"/>
      <c r="AY583" s="182"/>
      <c r="AZ583" s="182"/>
      <c r="BA583" s="188"/>
      <c r="BB583" s="188"/>
      <c r="BC583" s="188"/>
      <c r="BD583" s="188"/>
      <c r="BE583" s="188"/>
      <c r="BF583" s="188"/>
      <c r="BG583" s="188"/>
      <c r="BH583" s="188"/>
      <c r="BI583" s="188"/>
      <c r="BJ583" s="188"/>
      <c r="BK583" s="188"/>
      <c r="BL583" s="188"/>
      <c r="BM583" s="188"/>
      <c r="BN583" s="188"/>
      <c r="BO583" s="188"/>
      <c r="BP583" s="189"/>
      <c r="BQ583" s="189"/>
      <c r="BR583" s="189"/>
      <c r="BS583" s="188"/>
      <c r="BT583" s="188"/>
      <c r="BU583" s="188"/>
      <c r="BV583" s="188"/>
      <c r="BW583" s="189"/>
      <c r="BX583" s="188"/>
      <c r="BY583" s="188"/>
      <c r="BZ583" s="189"/>
      <c r="CA583" s="189"/>
      <c r="CB583" s="189"/>
    </row>
    <row r="584" spans="18:80" s="45" customFormat="1" x14ac:dyDescent="0.2">
      <c r="R584" s="180"/>
      <c r="T584" s="180"/>
      <c r="V584" s="180"/>
      <c r="W584" s="42"/>
      <c r="X584" s="43"/>
      <c r="Y584" s="43"/>
      <c r="Z584" s="44"/>
      <c r="AB584" s="42"/>
      <c r="AD584" s="181"/>
      <c r="AE584" s="42"/>
      <c r="AF584" s="182"/>
      <c r="AH584" s="42"/>
      <c r="AI584" s="183"/>
      <c r="AJ584" s="184"/>
      <c r="AK584" s="185"/>
      <c r="AL584" s="183"/>
      <c r="AM584" s="183"/>
      <c r="AN584" s="186"/>
      <c r="AO584" s="183"/>
      <c r="AP584" s="183"/>
      <c r="AQ584" s="183"/>
      <c r="AR584" s="183"/>
      <c r="AS584" s="186"/>
      <c r="AT584" s="182"/>
      <c r="AU584" s="182"/>
      <c r="AV584" s="182"/>
      <c r="AW584" s="182"/>
      <c r="AX584" s="182"/>
      <c r="AY584" s="182"/>
      <c r="AZ584" s="182"/>
      <c r="BA584" s="188"/>
      <c r="BB584" s="188"/>
      <c r="BC584" s="188"/>
      <c r="BD584" s="188"/>
      <c r="BE584" s="188"/>
      <c r="BF584" s="188"/>
      <c r="BG584" s="188"/>
      <c r="BH584" s="188"/>
      <c r="BI584" s="188"/>
      <c r="BJ584" s="188"/>
      <c r="BK584" s="188"/>
      <c r="BL584" s="188"/>
      <c r="BM584" s="188"/>
      <c r="BN584" s="188"/>
      <c r="BO584" s="188"/>
      <c r="BP584" s="189"/>
      <c r="BQ584" s="189"/>
      <c r="BR584" s="189"/>
      <c r="BS584" s="188"/>
      <c r="BT584" s="188"/>
      <c r="BU584" s="188"/>
      <c r="BV584" s="188"/>
      <c r="BW584" s="189"/>
      <c r="BX584" s="188"/>
      <c r="BY584" s="188"/>
      <c r="BZ584" s="189"/>
      <c r="CA584" s="189"/>
      <c r="CB584" s="189"/>
    </row>
    <row r="585" spans="18:80" s="45" customFormat="1" x14ac:dyDescent="0.2">
      <c r="R585" s="180"/>
      <c r="T585" s="180"/>
      <c r="V585" s="180"/>
      <c r="W585" s="42"/>
      <c r="X585" s="43"/>
      <c r="Y585" s="43"/>
      <c r="Z585" s="44"/>
      <c r="AB585" s="42"/>
      <c r="AD585" s="181"/>
      <c r="AE585" s="42"/>
      <c r="AF585" s="182"/>
      <c r="AH585" s="42"/>
      <c r="AI585" s="183"/>
      <c r="AJ585" s="184"/>
      <c r="AK585" s="185"/>
      <c r="AL585" s="183"/>
      <c r="AM585" s="183"/>
      <c r="AN585" s="186"/>
      <c r="AO585" s="183"/>
      <c r="AP585" s="183"/>
      <c r="AQ585" s="183"/>
      <c r="AR585" s="183"/>
      <c r="AS585" s="186"/>
      <c r="AT585" s="182"/>
      <c r="AU585" s="182"/>
      <c r="AV585" s="182"/>
      <c r="AW585" s="182"/>
      <c r="AX585" s="182"/>
      <c r="AY585" s="182"/>
      <c r="AZ585" s="182"/>
      <c r="BA585" s="188"/>
      <c r="BB585" s="188"/>
      <c r="BC585" s="188"/>
      <c r="BD585" s="188"/>
      <c r="BE585" s="188"/>
      <c r="BF585" s="188"/>
      <c r="BG585" s="188"/>
      <c r="BH585" s="188"/>
      <c r="BI585" s="188"/>
      <c r="BJ585" s="188"/>
      <c r="BK585" s="188"/>
      <c r="BL585" s="188"/>
      <c r="BM585" s="188"/>
      <c r="BN585" s="188"/>
      <c r="BO585" s="188"/>
      <c r="BP585" s="189"/>
      <c r="BQ585" s="189"/>
      <c r="BR585" s="189"/>
      <c r="BS585" s="188"/>
      <c r="BT585" s="188"/>
      <c r="BU585" s="188"/>
      <c r="BV585" s="188"/>
      <c r="BW585" s="189"/>
      <c r="BX585" s="188"/>
      <c r="BY585" s="188"/>
      <c r="BZ585" s="189"/>
      <c r="CA585" s="189"/>
      <c r="CB585" s="189"/>
    </row>
    <row r="586" spans="18:80" s="45" customFormat="1" x14ac:dyDescent="0.2">
      <c r="R586" s="180"/>
      <c r="T586" s="180"/>
      <c r="V586" s="180"/>
      <c r="W586" s="42"/>
      <c r="X586" s="43"/>
      <c r="Y586" s="43"/>
      <c r="Z586" s="44"/>
      <c r="AB586" s="42"/>
      <c r="AD586" s="181"/>
      <c r="AE586" s="42"/>
      <c r="AF586" s="182"/>
      <c r="AH586" s="42"/>
      <c r="AI586" s="183"/>
      <c r="AJ586" s="184"/>
      <c r="AK586" s="185"/>
      <c r="AL586" s="183"/>
      <c r="AM586" s="183"/>
      <c r="AN586" s="186"/>
      <c r="AO586" s="183"/>
      <c r="AP586" s="183"/>
      <c r="AQ586" s="183"/>
      <c r="AR586" s="183"/>
      <c r="AS586" s="186"/>
      <c r="AT586" s="182"/>
      <c r="AU586" s="182"/>
      <c r="AV586" s="182"/>
      <c r="AW586" s="182"/>
      <c r="AX586" s="182"/>
      <c r="AY586" s="182"/>
      <c r="AZ586" s="182"/>
      <c r="BA586" s="188"/>
      <c r="BB586" s="188"/>
      <c r="BC586" s="188"/>
      <c r="BD586" s="188"/>
      <c r="BE586" s="188"/>
      <c r="BF586" s="188"/>
      <c r="BG586" s="188"/>
      <c r="BH586" s="188"/>
      <c r="BI586" s="188"/>
      <c r="BJ586" s="188"/>
      <c r="BK586" s="188"/>
      <c r="BL586" s="188"/>
      <c r="BM586" s="188"/>
      <c r="BN586" s="188"/>
      <c r="BO586" s="188"/>
      <c r="BP586" s="189"/>
      <c r="BQ586" s="189"/>
      <c r="BR586" s="189"/>
      <c r="BS586" s="188"/>
      <c r="BT586" s="188"/>
      <c r="BU586" s="188"/>
      <c r="BV586" s="188"/>
      <c r="BW586" s="189"/>
      <c r="BX586" s="188"/>
      <c r="BY586" s="188"/>
      <c r="BZ586" s="189"/>
      <c r="CA586" s="189"/>
      <c r="CB586" s="189"/>
    </row>
    <row r="587" spans="18:80" s="45" customFormat="1" x14ac:dyDescent="0.2">
      <c r="R587" s="180"/>
      <c r="T587" s="180"/>
      <c r="V587" s="180"/>
      <c r="W587" s="42"/>
      <c r="X587" s="43"/>
      <c r="Y587" s="43"/>
      <c r="Z587" s="44"/>
      <c r="AB587" s="42"/>
      <c r="AD587" s="181"/>
      <c r="AE587" s="42"/>
      <c r="AF587" s="182"/>
      <c r="AH587" s="42"/>
      <c r="AI587" s="183"/>
      <c r="AJ587" s="184"/>
      <c r="AK587" s="185"/>
      <c r="AL587" s="183"/>
      <c r="AM587" s="183"/>
      <c r="AN587" s="186"/>
      <c r="AO587" s="183"/>
      <c r="AP587" s="183"/>
      <c r="AQ587" s="183"/>
      <c r="AR587" s="183"/>
      <c r="AS587" s="186"/>
      <c r="AT587" s="182"/>
      <c r="AU587" s="182"/>
      <c r="AV587" s="182"/>
      <c r="AW587" s="182"/>
      <c r="AX587" s="182"/>
      <c r="AY587" s="182"/>
      <c r="AZ587" s="182"/>
      <c r="BA587" s="188"/>
      <c r="BB587" s="188"/>
      <c r="BC587" s="188"/>
      <c r="BD587" s="188"/>
      <c r="BE587" s="188"/>
      <c r="BF587" s="188"/>
      <c r="BG587" s="188"/>
      <c r="BH587" s="188"/>
      <c r="BI587" s="188"/>
      <c r="BJ587" s="188"/>
      <c r="BK587" s="188"/>
      <c r="BL587" s="188"/>
      <c r="BM587" s="188"/>
      <c r="BN587" s="188"/>
      <c r="BO587" s="188"/>
      <c r="BP587" s="189"/>
      <c r="BQ587" s="189"/>
      <c r="BR587" s="189"/>
      <c r="BS587" s="188"/>
      <c r="BT587" s="188"/>
      <c r="BU587" s="188"/>
      <c r="BV587" s="188"/>
      <c r="BW587" s="189"/>
      <c r="BX587" s="188"/>
      <c r="BY587" s="188"/>
      <c r="BZ587" s="189"/>
      <c r="CA587" s="189"/>
      <c r="CB587" s="189"/>
    </row>
    <row r="588" spans="18:80" s="45" customFormat="1" x14ac:dyDescent="0.2">
      <c r="R588" s="180"/>
      <c r="T588" s="180"/>
      <c r="V588" s="180"/>
      <c r="W588" s="42"/>
      <c r="X588" s="43"/>
      <c r="Y588" s="43"/>
      <c r="Z588" s="44"/>
      <c r="AB588" s="42"/>
      <c r="AD588" s="181"/>
      <c r="AE588" s="42"/>
      <c r="AF588" s="182"/>
      <c r="AH588" s="42"/>
      <c r="AI588" s="183"/>
      <c r="AJ588" s="184"/>
      <c r="AK588" s="185"/>
      <c r="AL588" s="183"/>
      <c r="AM588" s="183"/>
      <c r="AN588" s="186"/>
      <c r="AO588" s="183"/>
      <c r="AP588" s="183"/>
      <c r="AQ588" s="183"/>
      <c r="AR588" s="183"/>
      <c r="AS588" s="186"/>
      <c r="AT588" s="182"/>
      <c r="AU588" s="182"/>
      <c r="AV588" s="182"/>
      <c r="AW588" s="182"/>
      <c r="AX588" s="182"/>
      <c r="AY588" s="182"/>
      <c r="AZ588" s="182"/>
      <c r="BA588" s="188"/>
      <c r="BB588" s="188"/>
      <c r="BC588" s="188"/>
      <c r="BD588" s="188"/>
      <c r="BE588" s="188"/>
      <c r="BF588" s="188"/>
      <c r="BG588" s="188"/>
      <c r="BH588" s="188"/>
      <c r="BI588" s="188"/>
      <c r="BJ588" s="188"/>
      <c r="BK588" s="188"/>
      <c r="BL588" s="188"/>
      <c r="BM588" s="188"/>
      <c r="BN588" s="188"/>
      <c r="BO588" s="188"/>
      <c r="BP588" s="189"/>
      <c r="BQ588" s="189"/>
      <c r="BR588" s="189"/>
      <c r="BS588" s="188"/>
      <c r="BT588" s="188"/>
      <c r="BU588" s="188"/>
      <c r="BV588" s="188"/>
      <c r="BW588" s="189"/>
      <c r="BX588" s="188"/>
      <c r="BY588" s="188"/>
      <c r="BZ588" s="189"/>
      <c r="CA588" s="189"/>
      <c r="CB588" s="189"/>
    </row>
    <row r="589" spans="18:80" s="45" customFormat="1" x14ac:dyDescent="0.2">
      <c r="R589" s="180"/>
      <c r="T589" s="180"/>
      <c r="V589" s="180"/>
      <c r="W589" s="42"/>
      <c r="X589" s="43"/>
      <c r="Y589" s="43"/>
      <c r="Z589" s="44"/>
      <c r="AB589" s="42"/>
      <c r="AD589" s="181"/>
      <c r="AE589" s="42"/>
      <c r="AF589" s="182"/>
      <c r="AH589" s="42"/>
      <c r="AI589" s="183"/>
      <c r="AJ589" s="184"/>
      <c r="AK589" s="185"/>
      <c r="AL589" s="183"/>
      <c r="AM589" s="183"/>
      <c r="AN589" s="186"/>
      <c r="AO589" s="183"/>
      <c r="AP589" s="183"/>
      <c r="AQ589" s="183"/>
      <c r="AR589" s="183"/>
      <c r="AS589" s="186"/>
      <c r="AT589" s="182"/>
      <c r="AU589" s="182"/>
      <c r="AV589" s="182"/>
      <c r="AW589" s="182"/>
      <c r="AX589" s="182"/>
      <c r="AY589" s="182"/>
      <c r="AZ589" s="182"/>
      <c r="BA589" s="188"/>
      <c r="BB589" s="188"/>
      <c r="BC589" s="188"/>
      <c r="BD589" s="188"/>
      <c r="BE589" s="188"/>
      <c r="BF589" s="188"/>
      <c r="BG589" s="188"/>
      <c r="BH589" s="188"/>
      <c r="BI589" s="188"/>
      <c r="BJ589" s="188"/>
      <c r="BK589" s="188"/>
      <c r="BL589" s="188"/>
      <c r="BM589" s="188"/>
      <c r="BN589" s="188"/>
      <c r="BO589" s="188"/>
      <c r="BP589" s="189"/>
      <c r="BQ589" s="189"/>
      <c r="BR589" s="189"/>
      <c r="BS589" s="188"/>
      <c r="BT589" s="188"/>
      <c r="BU589" s="188"/>
      <c r="BV589" s="188"/>
      <c r="BW589" s="189"/>
      <c r="BX589" s="188"/>
      <c r="BY589" s="188"/>
      <c r="BZ589" s="189"/>
      <c r="CA589" s="189"/>
      <c r="CB589" s="189"/>
    </row>
    <row r="590" spans="18:80" s="45" customFormat="1" x14ac:dyDescent="0.2">
      <c r="R590" s="180"/>
      <c r="T590" s="180"/>
      <c r="V590" s="180"/>
      <c r="W590" s="42"/>
      <c r="X590" s="43"/>
      <c r="Y590" s="43"/>
      <c r="Z590" s="44"/>
      <c r="AB590" s="42"/>
      <c r="AD590" s="181"/>
      <c r="AE590" s="42"/>
      <c r="AF590" s="182"/>
      <c r="AH590" s="42"/>
      <c r="AI590" s="183"/>
      <c r="AJ590" s="184"/>
      <c r="AK590" s="185"/>
      <c r="AL590" s="183"/>
      <c r="AM590" s="183"/>
      <c r="AN590" s="186"/>
      <c r="AO590" s="183"/>
      <c r="AP590" s="183"/>
      <c r="AQ590" s="183"/>
      <c r="AR590" s="183"/>
      <c r="AS590" s="186"/>
      <c r="AT590" s="182"/>
      <c r="AU590" s="182"/>
      <c r="AV590" s="182"/>
      <c r="AW590" s="182"/>
      <c r="AX590" s="182"/>
      <c r="AY590" s="182"/>
      <c r="AZ590" s="182"/>
      <c r="BA590" s="188"/>
      <c r="BB590" s="188"/>
      <c r="BC590" s="188"/>
      <c r="BD590" s="188"/>
      <c r="BE590" s="188"/>
      <c r="BF590" s="188"/>
      <c r="BG590" s="188"/>
      <c r="BH590" s="188"/>
      <c r="BI590" s="188"/>
      <c r="BJ590" s="188"/>
      <c r="BK590" s="188"/>
      <c r="BL590" s="188"/>
      <c r="BM590" s="188"/>
      <c r="BN590" s="188"/>
      <c r="BO590" s="188"/>
      <c r="BP590" s="189"/>
      <c r="BQ590" s="189"/>
      <c r="BR590" s="189"/>
      <c r="BS590" s="188"/>
      <c r="BT590" s="188"/>
      <c r="BU590" s="188"/>
      <c r="BV590" s="188"/>
      <c r="BW590" s="189"/>
      <c r="BX590" s="188"/>
      <c r="BY590" s="188"/>
      <c r="BZ590" s="189"/>
      <c r="CA590" s="189"/>
      <c r="CB590" s="189"/>
    </row>
    <row r="591" spans="18:80" s="45" customFormat="1" x14ac:dyDescent="0.2">
      <c r="R591" s="180"/>
      <c r="T591" s="180"/>
      <c r="V591" s="180"/>
      <c r="W591" s="42"/>
      <c r="X591" s="43"/>
      <c r="Y591" s="43"/>
      <c r="Z591" s="44"/>
      <c r="AB591" s="42"/>
      <c r="AD591" s="181"/>
      <c r="AE591" s="42"/>
      <c r="AF591" s="182"/>
      <c r="AH591" s="42"/>
      <c r="AI591" s="183"/>
      <c r="AJ591" s="184"/>
      <c r="AK591" s="185"/>
      <c r="AL591" s="183"/>
      <c r="AM591" s="183"/>
      <c r="AN591" s="186"/>
      <c r="AO591" s="183"/>
      <c r="AP591" s="183"/>
      <c r="AQ591" s="183"/>
      <c r="AR591" s="183"/>
      <c r="AS591" s="186"/>
      <c r="AT591" s="182"/>
      <c r="AU591" s="182"/>
      <c r="AV591" s="182"/>
      <c r="AW591" s="182"/>
      <c r="AX591" s="182"/>
      <c r="AY591" s="182"/>
      <c r="AZ591" s="182"/>
      <c r="BA591" s="188"/>
      <c r="BB591" s="188"/>
      <c r="BC591" s="188"/>
      <c r="BD591" s="188"/>
      <c r="BE591" s="188"/>
      <c r="BF591" s="188"/>
      <c r="BG591" s="188"/>
      <c r="BH591" s="188"/>
      <c r="BI591" s="188"/>
      <c r="BJ591" s="188"/>
      <c r="BK591" s="188"/>
      <c r="BL591" s="188"/>
      <c r="BM591" s="188"/>
      <c r="BN591" s="188"/>
      <c r="BO591" s="188"/>
      <c r="BP591" s="189"/>
      <c r="BQ591" s="189"/>
      <c r="BR591" s="189"/>
      <c r="BS591" s="188"/>
      <c r="BT591" s="188"/>
      <c r="BU591" s="188"/>
      <c r="BV591" s="188"/>
      <c r="BW591" s="189"/>
      <c r="BX591" s="188"/>
      <c r="BY591" s="188"/>
      <c r="BZ591" s="189"/>
      <c r="CA591" s="189"/>
      <c r="CB591" s="189"/>
    </row>
    <row r="592" spans="18:80" s="45" customFormat="1" x14ac:dyDescent="0.2">
      <c r="R592" s="180"/>
      <c r="T592" s="180"/>
      <c r="V592" s="180"/>
      <c r="W592" s="42"/>
      <c r="X592" s="43"/>
      <c r="Y592" s="43"/>
      <c r="Z592" s="44"/>
      <c r="AB592" s="42"/>
      <c r="AD592" s="181"/>
      <c r="AE592" s="42"/>
      <c r="AF592" s="182"/>
      <c r="AH592" s="42"/>
      <c r="AI592" s="183"/>
      <c r="AJ592" s="184"/>
      <c r="AK592" s="185"/>
      <c r="AL592" s="183"/>
      <c r="AM592" s="183"/>
      <c r="AN592" s="186"/>
      <c r="AO592" s="183"/>
      <c r="AP592" s="183"/>
      <c r="AQ592" s="183"/>
      <c r="AR592" s="183"/>
      <c r="AS592" s="186"/>
      <c r="AT592" s="182"/>
      <c r="AU592" s="182"/>
      <c r="AV592" s="182"/>
      <c r="AW592" s="182"/>
      <c r="AX592" s="182"/>
      <c r="AY592" s="182"/>
      <c r="AZ592" s="182"/>
      <c r="BA592" s="188"/>
      <c r="BB592" s="188"/>
      <c r="BC592" s="188"/>
      <c r="BD592" s="188"/>
      <c r="BE592" s="188"/>
      <c r="BF592" s="188"/>
      <c r="BG592" s="188"/>
      <c r="BH592" s="188"/>
      <c r="BI592" s="188"/>
      <c r="BJ592" s="188"/>
      <c r="BK592" s="188"/>
      <c r="BL592" s="188"/>
      <c r="BM592" s="188"/>
      <c r="BN592" s="188"/>
      <c r="BO592" s="188"/>
      <c r="BP592" s="189"/>
      <c r="BQ592" s="189"/>
      <c r="BR592" s="189"/>
      <c r="BS592" s="188"/>
      <c r="BT592" s="188"/>
      <c r="BU592" s="188"/>
      <c r="BV592" s="188"/>
      <c r="BW592" s="189"/>
      <c r="BX592" s="188"/>
      <c r="BY592" s="188"/>
      <c r="BZ592" s="189"/>
      <c r="CA592" s="189"/>
      <c r="CB592" s="189"/>
    </row>
    <row r="593" spans="18:80" s="45" customFormat="1" x14ac:dyDescent="0.2">
      <c r="R593" s="180"/>
      <c r="T593" s="180"/>
      <c r="V593" s="180"/>
      <c r="W593" s="42"/>
      <c r="X593" s="43"/>
      <c r="Y593" s="43"/>
      <c r="Z593" s="44"/>
      <c r="AB593" s="42"/>
      <c r="AD593" s="181"/>
      <c r="AE593" s="42"/>
      <c r="AF593" s="182"/>
      <c r="AH593" s="42"/>
      <c r="AI593" s="183"/>
      <c r="AJ593" s="184"/>
      <c r="AK593" s="185"/>
      <c r="AL593" s="183"/>
      <c r="AM593" s="183"/>
      <c r="AN593" s="186"/>
      <c r="AO593" s="183"/>
      <c r="AP593" s="183"/>
      <c r="AQ593" s="183"/>
      <c r="AR593" s="183"/>
      <c r="AS593" s="186"/>
      <c r="AT593" s="182"/>
      <c r="AU593" s="182"/>
      <c r="AV593" s="182"/>
      <c r="AW593" s="182"/>
      <c r="AX593" s="182"/>
      <c r="AY593" s="182"/>
      <c r="AZ593" s="182"/>
      <c r="BA593" s="188"/>
      <c r="BB593" s="188"/>
      <c r="BC593" s="188"/>
      <c r="BD593" s="188"/>
      <c r="BE593" s="188"/>
      <c r="BF593" s="188"/>
      <c r="BG593" s="188"/>
      <c r="BH593" s="188"/>
      <c r="BI593" s="188"/>
      <c r="BJ593" s="188"/>
      <c r="BK593" s="188"/>
      <c r="BL593" s="188"/>
      <c r="BM593" s="188"/>
      <c r="BN593" s="188"/>
      <c r="BO593" s="188"/>
      <c r="BP593" s="189"/>
      <c r="BQ593" s="189"/>
      <c r="BR593" s="189"/>
      <c r="BS593" s="188"/>
      <c r="BT593" s="188"/>
      <c r="BU593" s="188"/>
      <c r="BV593" s="188"/>
      <c r="BW593" s="189"/>
      <c r="BX593" s="188"/>
      <c r="BY593" s="188"/>
      <c r="BZ593" s="189"/>
      <c r="CA593" s="189"/>
      <c r="CB593" s="189"/>
    </row>
    <row r="594" spans="18:80" s="45" customFormat="1" x14ac:dyDescent="0.2">
      <c r="R594" s="180"/>
      <c r="T594" s="180"/>
      <c r="V594" s="180"/>
      <c r="W594" s="42"/>
      <c r="X594" s="43"/>
      <c r="Y594" s="43"/>
      <c r="Z594" s="44"/>
      <c r="AB594" s="42"/>
      <c r="AD594" s="181"/>
      <c r="AE594" s="42"/>
      <c r="AF594" s="182"/>
      <c r="AH594" s="42"/>
      <c r="AI594" s="183"/>
      <c r="AJ594" s="184"/>
      <c r="AK594" s="185"/>
      <c r="AL594" s="183"/>
      <c r="AM594" s="183"/>
      <c r="AN594" s="186"/>
      <c r="AO594" s="183"/>
      <c r="AP594" s="183"/>
      <c r="AQ594" s="183"/>
      <c r="AR594" s="183"/>
      <c r="AS594" s="186"/>
      <c r="AT594" s="182"/>
      <c r="AU594" s="182"/>
      <c r="AV594" s="182"/>
      <c r="AW594" s="182"/>
      <c r="AX594" s="182"/>
      <c r="AY594" s="182"/>
      <c r="AZ594" s="182"/>
      <c r="BA594" s="188"/>
      <c r="BB594" s="188"/>
      <c r="BC594" s="188"/>
      <c r="BD594" s="188"/>
      <c r="BE594" s="188"/>
      <c r="BF594" s="188"/>
      <c r="BG594" s="188"/>
      <c r="BH594" s="188"/>
      <c r="BI594" s="188"/>
      <c r="BJ594" s="188"/>
      <c r="BK594" s="188"/>
      <c r="BL594" s="188"/>
      <c r="BM594" s="188"/>
      <c r="BN594" s="188"/>
      <c r="BO594" s="188"/>
      <c r="BP594" s="189"/>
      <c r="BQ594" s="189"/>
      <c r="BR594" s="189"/>
      <c r="BS594" s="188"/>
      <c r="BT594" s="188"/>
      <c r="BU594" s="188"/>
      <c r="BV594" s="188"/>
      <c r="BW594" s="189"/>
      <c r="BX594" s="188"/>
      <c r="BY594" s="188"/>
      <c r="BZ594" s="189"/>
      <c r="CA594" s="189"/>
      <c r="CB594" s="189"/>
    </row>
    <row r="595" spans="18:80" s="45" customFormat="1" x14ac:dyDescent="0.2">
      <c r="R595" s="180"/>
      <c r="T595" s="180"/>
      <c r="V595" s="180"/>
      <c r="W595" s="42"/>
      <c r="X595" s="43"/>
      <c r="Y595" s="43"/>
      <c r="Z595" s="44"/>
      <c r="AB595" s="42"/>
      <c r="AD595" s="181"/>
      <c r="AE595" s="42"/>
      <c r="AF595" s="182"/>
      <c r="AH595" s="42"/>
      <c r="AI595" s="183"/>
      <c r="AJ595" s="184"/>
      <c r="AK595" s="185"/>
      <c r="AL595" s="183"/>
      <c r="AM595" s="183"/>
      <c r="AN595" s="186"/>
      <c r="AO595" s="183"/>
      <c r="AP595" s="183"/>
      <c r="AQ595" s="183"/>
      <c r="AR595" s="183"/>
      <c r="AS595" s="186"/>
      <c r="AT595" s="182"/>
      <c r="AU595" s="182"/>
      <c r="AV595" s="182"/>
      <c r="AW595" s="182"/>
      <c r="AX595" s="182"/>
      <c r="AY595" s="182"/>
      <c r="AZ595" s="182"/>
      <c r="BA595" s="188"/>
      <c r="BB595" s="188"/>
      <c r="BC595" s="188"/>
      <c r="BD595" s="188"/>
      <c r="BE595" s="188"/>
      <c r="BF595" s="188"/>
      <c r="BG595" s="188"/>
      <c r="BH595" s="188"/>
      <c r="BI595" s="188"/>
      <c r="BJ595" s="188"/>
      <c r="BK595" s="188"/>
      <c r="BL595" s="188"/>
      <c r="BM595" s="188"/>
      <c r="BN595" s="188"/>
      <c r="BO595" s="188"/>
      <c r="BP595" s="189"/>
      <c r="BQ595" s="189"/>
      <c r="BR595" s="189"/>
      <c r="BS595" s="188"/>
      <c r="BT595" s="188"/>
      <c r="BU595" s="188"/>
      <c r="BV595" s="188"/>
      <c r="BW595" s="189"/>
      <c r="BX595" s="188"/>
      <c r="BY595" s="188"/>
      <c r="BZ595" s="189"/>
      <c r="CA595" s="189"/>
      <c r="CB595" s="189"/>
    </row>
    <row r="596" spans="18:80" s="45" customFormat="1" x14ac:dyDescent="0.2">
      <c r="R596" s="180"/>
      <c r="T596" s="180"/>
      <c r="V596" s="180"/>
      <c r="W596" s="42"/>
      <c r="X596" s="43"/>
      <c r="Y596" s="43"/>
      <c r="Z596" s="44"/>
      <c r="AB596" s="42"/>
      <c r="AD596" s="181"/>
      <c r="AE596" s="42"/>
      <c r="AF596" s="182"/>
      <c r="AH596" s="42"/>
      <c r="AI596" s="183"/>
      <c r="AJ596" s="184"/>
      <c r="AK596" s="185"/>
      <c r="AL596" s="183"/>
      <c r="AM596" s="183"/>
      <c r="AN596" s="186"/>
      <c r="AO596" s="183"/>
      <c r="AP596" s="183"/>
      <c r="AQ596" s="183"/>
      <c r="AR596" s="183"/>
      <c r="AS596" s="186"/>
      <c r="AT596" s="182"/>
      <c r="AU596" s="182"/>
      <c r="AV596" s="182"/>
      <c r="AW596" s="182"/>
      <c r="AX596" s="182"/>
      <c r="AY596" s="182"/>
      <c r="AZ596" s="182"/>
      <c r="BA596" s="188"/>
      <c r="BB596" s="188"/>
      <c r="BC596" s="188"/>
      <c r="BD596" s="188"/>
      <c r="BE596" s="188"/>
      <c r="BF596" s="188"/>
      <c r="BG596" s="188"/>
      <c r="BH596" s="188"/>
      <c r="BI596" s="188"/>
      <c r="BJ596" s="188"/>
      <c r="BK596" s="188"/>
      <c r="BL596" s="188"/>
      <c r="BM596" s="188"/>
      <c r="BN596" s="188"/>
      <c r="BO596" s="188"/>
      <c r="BP596" s="189"/>
      <c r="BQ596" s="189"/>
      <c r="BR596" s="189"/>
      <c r="BS596" s="188"/>
      <c r="BT596" s="188"/>
      <c r="BU596" s="188"/>
      <c r="BV596" s="188"/>
      <c r="BW596" s="189"/>
      <c r="BX596" s="188"/>
      <c r="BY596" s="188"/>
      <c r="BZ596" s="189"/>
      <c r="CA596" s="189"/>
      <c r="CB596" s="189"/>
    </row>
    <row r="597" spans="18:80" s="45" customFormat="1" x14ac:dyDescent="0.2">
      <c r="R597" s="180"/>
      <c r="T597" s="180"/>
      <c r="V597" s="180"/>
      <c r="W597" s="42"/>
      <c r="X597" s="43"/>
      <c r="Y597" s="43"/>
      <c r="Z597" s="44"/>
      <c r="AB597" s="42"/>
      <c r="AD597" s="181"/>
      <c r="AE597" s="42"/>
      <c r="AF597" s="182"/>
      <c r="AH597" s="42"/>
      <c r="AI597" s="183"/>
      <c r="AJ597" s="184"/>
      <c r="AK597" s="185"/>
      <c r="AL597" s="183"/>
      <c r="AM597" s="183"/>
      <c r="AN597" s="186"/>
      <c r="AO597" s="183"/>
      <c r="AP597" s="183"/>
      <c r="AQ597" s="183"/>
      <c r="AR597" s="183"/>
      <c r="AS597" s="186"/>
      <c r="AT597" s="182"/>
      <c r="AU597" s="182"/>
      <c r="AV597" s="182"/>
      <c r="AW597" s="182"/>
      <c r="AX597" s="182"/>
      <c r="AY597" s="182"/>
      <c r="AZ597" s="182"/>
      <c r="BA597" s="188"/>
      <c r="BB597" s="188"/>
      <c r="BC597" s="188"/>
      <c r="BD597" s="188"/>
      <c r="BE597" s="188"/>
      <c r="BF597" s="188"/>
      <c r="BG597" s="188"/>
      <c r="BH597" s="188"/>
      <c r="BI597" s="188"/>
      <c r="BJ597" s="188"/>
      <c r="BK597" s="188"/>
      <c r="BL597" s="188"/>
      <c r="BM597" s="188"/>
      <c r="BN597" s="188"/>
      <c r="BO597" s="188"/>
      <c r="BP597" s="189"/>
      <c r="BQ597" s="189"/>
      <c r="BR597" s="189"/>
      <c r="BS597" s="188"/>
      <c r="BT597" s="188"/>
      <c r="BU597" s="188"/>
      <c r="BV597" s="188"/>
      <c r="BW597" s="189"/>
      <c r="BX597" s="188"/>
      <c r="BY597" s="188"/>
      <c r="BZ597" s="189"/>
      <c r="CA597" s="189"/>
      <c r="CB597" s="189"/>
    </row>
    <row r="598" spans="18:80" s="45" customFormat="1" x14ac:dyDescent="0.2">
      <c r="R598" s="180"/>
      <c r="T598" s="180"/>
      <c r="V598" s="180"/>
      <c r="W598" s="42"/>
      <c r="X598" s="43"/>
      <c r="Y598" s="43"/>
      <c r="Z598" s="44"/>
      <c r="AB598" s="42"/>
      <c r="AD598" s="181"/>
      <c r="AE598" s="42"/>
      <c r="AF598" s="182"/>
      <c r="AH598" s="42"/>
      <c r="AI598" s="183"/>
      <c r="AJ598" s="184"/>
      <c r="AK598" s="185"/>
      <c r="AL598" s="183"/>
      <c r="AM598" s="183"/>
      <c r="AN598" s="186"/>
      <c r="AO598" s="183"/>
      <c r="AP598" s="183"/>
      <c r="AQ598" s="183"/>
      <c r="AR598" s="183"/>
      <c r="AS598" s="186"/>
      <c r="AT598" s="182"/>
      <c r="AU598" s="182"/>
      <c r="AV598" s="182"/>
      <c r="AW598" s="182"/>
      <c r="AX598" s="182"/>
      <c r="AY598" s="182"/>
      <c r="AZ598" s="182"/>
      <c r="BA598" s="188"/>
      <c r="BB598" s="188"/>
      <c r="BC598" s="188"/>
      <c r="BD598" s="188"/>
      <c r="BE598" s="188"/>
      <c r="BF598" s="188"/>
      <c r="BG598" s="188"/>
      <c r="BH598" s="188"/>
      <c r="BI598" s="188"/>
      <c r="BJ598" s="188"/>
      <c r="BK598" s="188"/>
      <c r="BL598" s="188"/>
      <c r="BM598" s="188"/>
      <c r="BN598" s="188"/>
      <c r="BO598" s="188"/>
      <c r="BP598" s="189"/>
      <c r="BQ598" s="189"/>
      <c r="BR598" s="189"/>
      <c r="BS598" s="188"/>
      <c r="BT598" s="188"/>
      <c r="BU598" s="188"/>
      <c r="BV598" s="188"/>
      <c r="BW598" s="189"/>
      <c r="BX598" s="188"/>
      <c r="BY598" s="188"/>
      <c r="BZ598" s="189"/>
      <c r="CA598" s="189"/>
      <c r="CB598" s="189"/>
    </row>
    <row r="599" spans="18:80" s="45" customFormat="1" x14ac:dyDescent="0.2">
      <c r="R599" s="180"/>
      <c r="T599" s="180"/>
      <c r="V599" s="180"/>
      <c r="W599" s="42"/>
      <c r="X599" s="43"/>
      <c r="Y599" s="43"/>
      <c r="Z599" s="44"/>
      <c r="AB599" s="42"/>
      <c r="AD599" s="181"/>
      <c r="AE599" s="42"/>
      <c r="AF599" s="182"/>
      <c r="AH599" s="42"/>
      <c r="AI599" s="183"/>
      <c r="AJ599" s="184"/>
      <c r="AK599" s="185"/>
      <c r="AL599" s="183"/>
      <c r="AM599" s="183"/>
      <c r="AN599" s="186"/>
      <c r="AO599" s="183"/>
      <c r="AP599" s="183"/>
      <c r="AQ599" s="183"/>
      <c r="AR599" s="183"/>
      <c r="AS599" s="186"/>
      <c r="AT599" s="182"/>
      <c r="AU599" s="182"/>
      <c r="AV599" s="182"/>
      <c r="AW599" s="182"/>
      <c r="AX599" s="182"/>
      <c r="AY599" s="182"/>
      <c r="AZ599" s="182"/>
      <c r="BA599" s="188"/>
      <c r="BB599" s="188"/>
      <c r="BC599" s="188"/>
      <c r="BD599" s="188"/>
      <c r="BE599" s="188"/>
      <c r="BF599" s="188"/>
      <c r="BG599" s="188"/>
      <c r="BH599" s="188"/>
      <c r="BI599" s="188"/>
      <c r="BJ599" s="188"/>
      <c r="BK599" s="188"/>
      <c r="BL599" s="188"/>
      <c r="BM599" s="188"/>
      <c r="BN599" s="188"/>
      <c r="BO599" s="188"/>
      <c r="BP599" s="189"/>
      <c r="BQ599" s="189"/>
      <c r="BR599" s="189"/>
      <c r="BS599" s="188"/>
      <c r="BT599" s="188"/>
      <c r="BU599" s="188"/>
      <c r="BV599" s="188"/>
      <c r="BW599" s="189"/>
      <c r="BX599" s="188"/>
      <c r="BY599" s="188"/>
      <c r="BZ599" s="189"/>
      <c r="CA599" s="189"/>
      <c r="CB599" s="189"/>
    </row>
    <row r="600" spans="18:80" s="45" customFormat="1" x14ac:dyDescent="0.2">
      <c r="R600" s="180"/>
      <c r="T600" s="180"/>
      <c r="V600" s="180"/>
      <c r="W600" s="42"/>
      <c r="X600" s="43"/>
      <c r="Y600" s="43"/>
      <c r="Z600" s="44"/>
      <c r="AB600" s="42"/>
      <c r="AD600" s="181"/>
      <c r="AE600" s="42"/>
      <c r="AF600" s="182"/>
      <c r="AH600" s="42"/>
      <c r="AI600" s="183"/>
      <c r="AJ600" s="184"/>
      <c r="AK600" s="185"/>
      <c r="AL600" s="183"/>
      <c r="AM600" s="183"/>
      <c r="AN600" s="186"/>
      <c r="AO600" s="183"/>
      <c r="AP600" s="183"/>
      <c r="AQ600" s="183"/>
      <c r="AR600" s="183"/>
      <c r="AS600" s="186"/>
      <c r="AT600" s="182"/>
      <c r="AU600" s="182"/>
      <c r="AV600" s="182"/>
      <c r="AW600" s="182"/>
      <c r="AX600" s="182"/>
      <c r="AY600" s="182"/>
      <c r="AZ600" s="182"/>
      <c r="BA600" s="188"/>
      <c r="BB600" s="188"/>
      <c r="BC600" s="188"/>
      <c r="BD600" s="188"/>
      <c r="BE600" s="188"/>
      <c r="BF600" s="188"/>
      <c r="BG600" s="188"/>
      <c r="BH600" s="188"/>
      <c r="BI600" s="188"/>
      <c r="BJ600" s="188"/>
      <c r="BK600" s="188"/>
      <c r="BL600" s="188"/>
      <c r="BM600" s="188"/>
      <c r="BN600" s="188"/>
      <c r="BO600" s="188"/>
      <c r="BP600" s="189"/>
      <c r="BQ600" s="189"/>
      <c r="BR600" s="189"/>
      <c r="BS600" s="188"/>
      <c r="BT600" s="188"/>
      <c r="BU600" s="188"/>
      <c r="BV600" s="188"/>
      <c r="BW600" s="189"/>
      <c r="BX600" s="188"/>
      <c r="BY600" s="188"/>
      <c r="BZ600" s="189"/>
      <c r="CA600" s="189"/>
      <c r="CB600" s="189"/>
    </row>
    <row r="601" spans="18:80" s="45" customFormat="1" x14ac:dyDescent="0.2">
      <c r="R601" s="180"/>
      <c r="T601" s="180"/>
      <c r="V601" s="180"/>
      <c r="W601" s="42"/>
      <c r="X601" s="43"/>
      <c r="Y601" s="43"/>
      <c r="Z601" s="44"/>
      <c r="AB601" s="42"/>
      <c r="AD601" s="181"/>
      <c r="AE601" s="42"/>
      <c r="AF601" s="182"/>
      <c r="AH601" s="42"/>
      <c r="AI601" s="183"/>
      <c r="AJ601" s="184"/>
      <c r="AK601" s="185"/>
      <c r="AL601" s="183"/>
      <c r="AM601" s="183"/>
      <c r="AN601" s="186"/>
      <c r="AO601" s="183"/>
      <c r="AP601" s="183"/>
      <c r="AQ601" s="183"/>
      <c r="AR601" s="183"/>
      <c r="AS601" s="186"/>
      <c r="AT601" s="182"/>
      <c r="AU601" s="182"/>
      <c r="AV601" s="182"/>
      <c r="AW601" s="182"/>
      <c r="AX601" s="182"/>
      <c r="AY601" s="182"/>
      <c r="AZ601" s="182"/>
      <c r="BA601" s="188"/>
      <c r="BB601" s="188"/>
      <c r="BC601" s="188"/>
      <c r="BD601" s="188"/>
      <c r="BE601" s="188"/>
      <c r="BF601" s="188"/>
      <c r="BG601" s="188"/>
      <c r="BH601" s="188"/>
      <c r="BI601" s="188"/>
      <c r="BJ601" s="188"/>
      <c r="BK601" s="188"/>
      <c r="BL601" s="188"/>
      <c r="BM601" s="188"/>
      <c r="BN601" s="188"/>
      <c r="BO601" s="188"/>
      <c r="BP601" s="189"/>
      <c r="BQ601" s="189"/>
      <c r="BR601" s="189"/>
      <c r="BS601" s="188"/>
      <c r="BT601" s="188"/>
      <c r="BU601" s="188"/>
      <c r="BV601" s="188"/>
      <c r="BW601" s="189"/>
      <c r="BX601" s="188"/>
      <c r="BY601" s="188"/>
      <c r="BZ601" s="189"/>
      <c r="CA601" s="189"/>
      <c r="CB601" s="189"/>
    </row>
    <row r="602" spans="18:80" s="45" customFormat="1" x14ac:dyDescent="0.2">
      <c r="R602" s="180"/>
      <c r="T602" s="180"/>
      <c r="V602" s="180"/>
      <c r="W602" s="42"/>
      <c r="X602" s="43"/>
      <c r="Y602" s="43"/>
      <c r="Z602" s="44"/>
      <c r="AB602" s="42"/>
      <c r="AD602" s="181"/>
      <c r="AE602" s="42"/>
      <c r="AF602" s="182"/>
      <c r="AH602" s="42"/>
      <c r="AI602" s="183"/>
      <c r="AJ602" s="184"/>
      <c r="AK602" s="185"/>
      <c r="AL602" s="183"/>
      <c r="AM602" s="183"/>
      <c r="AN602" s="186"/>
      <c r="AO602" s="183"/>
      <c r="AP602" s="183"/>
      <c r="AQ602" s="183"/>
      <c r="AR602" s="183"/>
      <c r="AS602" s="186"/>
      <c r="AT602" s="182"/>
      <c r="AU602" s="182"/>
      <c r="AV602" s="182"/>
      <c r="AW602" s="182"/>
      <c r="AX602" s="182"/>
      <c r="AY602" s="182"/>
      <c r="AZ602" s="182"/>
      <c r="BA602" s="188"/>
      <c r="BB602" s="188"/>
      <c r="BC602" s="188"/>
      <c r="BD602" s="188"/>
      <c r="BE602" s="188"/>
      <c r="BF602" s="188"/>
      <c r="BG602" s="188"/>
      <c r="BH602" s="188"/>
      <c r="BI602" s="188"/>
      <c r="BJ602" s="188"/>
      <c r="BK602" s="188"/>
      <c r="BL602" s="188"/>
      <c r="BM602" s="188"/>
      <c r="BN602" s="188"/>
      <c r="BO602" s="188"/>
      <c r="BP602" s="189"/>
      <c r="BQ602" s="189"/>
      <c r="BR602" s="189"/>
      <c r="BS602" s="188"/>
      <c r="BT602" s="188"/>
      <c r="BU602" s="188"/>
      <c r="BV602" s="188"/>
      <c r="BW602" s="189"/>
      <c r="BX602" s="188"/>
      <c r="BY602" s="188"/>
      <c r="BZ602" s="189"/>
      <c r="CA602" s="189"/>
      <c r="CB602" s="189"/>
    </row>
    <row r="603" spans="18:80" s="45" customFormat="1" x14ac:dyDescent="0.2">
      <c r="R603" s="180"/>
      <c r="T603" s="180"/>
      <c r="V603" s="180"/>
      <c r="W603" s="42"/>
      <c r="X603" s="43"/>
      <c r="Y603" s="43"/>
      <c r="Z603" s="44"/>
      <c r="AB603" s="42"/>
      <c r="AD603" s="181"/>
      <c r="AE603" s="42"/>
      <c r="AF603" s="182"/>
      <c r="AH603" s="42"/>
      <c r="AI603" s="183"/>
      <c r="AJ603" s="184"/>
      <c r="AK603" s="185"/>
      <c r="AL603" s="183"/>
      <c r="AM603" s="183"/>
      <c r="AN603" s="186"/>
      <c r="AO603" s="183"/>
      <c r="AP603" s="183"/>
      <c r="AQ603" s="183"/>
      <c r="AR603" s="183"/>
      <c r="AS603" s="186"/>
      <c r="AT603" s="182"/>
      <c r="AU603" s="182"/>
      <c r="AV603" s="182"/>
      <c r="AW603" s="182"/>
      <c r="AX603" s="182"/>
      <c r="AY603" s="182"/>
      <c r="AZ603" s="182"/>
      <c r="BA603" s="188"/>
      <c r="BB603" s="188"/>
      <c r="BC603" s="188"/>
      <c r="BD603" s="188"/>
      <c r="BE603" s="188"/>
      <c r="BF603" s="188"/>
      <c r="BG603" s="188"/>
      <c r="BH603" s="188"/>
      <c r="BI603" s="188"/>
      <c r="BJ603" s="188"/>
      <c r="BK603" s="188"/>
      <c r="BL603" s="188"/>
      <c r="BM603" s="188"/>
      <c r="BN603" s="188"/>
      <c r="BO603" s="188"/>
      <c r="BP603" s="189"/>
      <c r="BQ603" s="189"/>
      <c r="BR603" s="189"/>
      <c r="BS603" s="188"/>
      <c r="BT603" s="188"/>
      <c r="BU603" s="188"/>
      <c r="BV603" s="188"/>
      <c r="BW603" s="189"/>
      <c r="BX603" s="188"/>
      <c r="BY603" s="188"/>
      <c r="BZ603" s="189"/>
      <c r="CA603" s="189"/>
      <c r="CB603" s="189"/>
    </row>
    <row r="604" spans="18:80" s="45" customFormat="1" x14ac:dyDescent="0.2">
      <c r="R604" s="180"/>
      <c r="T604" s="180"/>
      <c r="V604" s="180"/>
      <c r="W604" s="42"/>
      <c r="X604" s="43"/>
      <c r="Y604" s="43"/>
      <c r="Z604" s="44"/>
      <c r="AB604" s="42"/>
      <c r="AD604" s="181"/>
      <c r="AE604" s="42"/>
      <c r="AF604" s="182"/>
      <c r="AH604" s="42"/>
      <c r="AI604" s="183"/>
      <c r="AJ604" s="184"/>
      <c r="AK604" s="185"/>
      <c r="AL604" s="183"/>
      <c r="AM604" s="183"/>
      <c r="AN604" s="186"/>
      <c r="AO604" s="183"/>
      <c r="AP604" s="183"/>
      <c r="AQ604" s="183"/>
      <c r="AR604" s="183"/>
      <c r="AS604" s="186"/>
      <c r="AT604" s="182"/>
      <c r="AU604" s="182"/>
      <c r="AV604" s="182"/>
      <c r="AW604" s="182"/>
      <c r="AX604" s="182"/>
      <c r="AY604" s="182"/>
      <c r="AZ604" s="182"/>
      <c r="BA604" s="188"/>
      <c r="BB604" s="188"/>
      <c r="BC604" s="188"/>
      <c r="BD604" s="188"/>
      <c r="BE604" s="188"/>
      <c r="BF604" s="188"/>
      <c r="BG604" s="188"/>
      <c r="BH604" s="188"/>
      <c r="BI604" s="188"/>
      <c r="BJ604" s="188"/>
      <c r="BK604" s="188"/>
      <c r="BL604" s="188"/>
      <c r="BM604" s="188"/>
      <c r="BN604" s="188"/>
      <c r="BO604" s="188"/>
      <c r="BP604" s="189"/>
      <c r="BQ604" s="189"/>
      <c r="BR604" s="189"/>
      <c r="BS604" s="188"/>
      <c r="BT604" s="188"/>
      <c r="BU604" s="188"/>
      <c r="BV604" s="188"/>
      <c r="BW604" s="189"/>
      <c r="BX604" s="188"/>
      <c r="BY604" s="188"/>
      <c r="BZ604" s="189"/>
      <c r="CA604" s="189"/>
      <c r="CB604" s="189"/>
    </row>
    <row r="605" spans="18:80" s="45" customFormat="1" x14ac:dyDescent="0.2">
      <c r="R605" s="180"/>
      <c r="T605" s="180"/>
      <c r="V605" s="180"/>
      <c r="W605" s="42"/>
      <c r="X605" s="43"/>
      <c r="Y605" s="43"/>
      <c r="Z605" s="44"/>
      <c r="AB605" s="42"/>
      <c r="AD605" s="181"/>
      <c r="AE605" s="42"/>
      <c r="AF605" s="182"/>
      <c r="AH605" s="42"/>
      <c r="AI605" s="183"/>
      <c r="AJ605" s="184"/>
      <c r="AK605" s="185"/>
      <c r="AL605" s="183"/>
      <c r="AM605" s="183"/>
      <c r="AN605" s="186"/>
      <c r="AO605" s="183"/>
      <c r="AP605" s="183"/>
      <c r="AQ605" s="183"/>
      <c r="AR605" s="183"/>
      <c r="AS605" s="186"/>
      <c r="AT605" s="182"/>
      <c r="AU605" s="182"/>
      <c r="AV605" s="182"/>
      <c r="AW605" s="182"/>
      <c r="AX605" s="182"/>
      <c r="AY605" s="182"/>
      <c r="AZ605" s="182"/>
      <c r="BA605" s="188"/>
      <c r="BB605" s="188"/>
      <c r="BC605" s="188"/>
      <c r="BD605" s="188"/>
      <c r="BE605" s="188"/>
      <c r="BF605" s="188"/>
      <c r="BG605" s="188"/>
      <c r="BH605" s="188"/>
      <c r="BI605" s="188"/>
      <c r="BJ605" s="188"/>
      <c r="BK605" s="188"/>
      <c r="BL605" s="188"/>
      <c r="BM605" s="188"/>
      <c r="BN605" s="188"/>
      <c r="BO605" s="188"/>
      <c r="BP605" s="189"/>
      <c r="BQ605" s="189"/>
      <c r="BR605" s="189"/>
      <c r="BS605" s="188"/>
      <c r="BT605" s="188"/>
      <c r="BU605" s="188"/>
      <c r="BV605" s="188"/>
      <c r="BW605" s="189"/>
      <c r="BX605" s="188"/>
      <c r="BY605" s="188"/>
      <c r="BZ605" s="189"/>
      <c r="CA605" s="189"/>
      <c r="CB605" s="189"/>
    </row>
    <row r="606" spans="18:80" s="45" customFormat="1" x14ac:dyDescent="0.2">
      <c r="R606" s="180"/>
      <c r="T606" s="180"/>
      <c r="V606" s="180"/>
      <c r="W606" s="42"/>
      <c r="X606" s="43"/>
      <c r="Y606" s="43"/>
      <c r="Z606" s="44"/>
      <c r="AB606" s="42"/>
      <c r="AD606" s="181"/>
      <c r="AE606" s="42"/>
      <c r="AF606" s="182"/>
      <c r="AH606" s="42"/>
      <c r="AI606" s="183"/>
      <c r="AJ606" s="184"/>
      <c r="AK606" s="185"/>
      <c r="AL606" s="183"/>
      <c r="AM606" s="183"/>
      <c r="AN606" s="186"/>
      <c r="AO606" s="183"/>
      <c r="AP606" s="183"/>
      <c r="AQ606" s="183"/>
      <c r="AR606" s="183"/>
      <c r="AS606" s="186"/>
      <c r="AT606" s="182"/>
      <c r="AU606" s="182"/>
      <c r="AV606" s="182"/>
      <c r="AW606" s="182"/>
      <c r="AX606" s="182"/>
      <c r="AY606" s="182"/>
      <c r="AZ606" s="182"/>
      <c r="BA606" s="188"/>
      <c r="BB606" s="188"/>
      <c r="BC606" s="188"/>
      <c r="BD606" s="188"/>
      <c r="BE606" s="188"/>
      <c r="BF606" s="188"/>
      <c r="BG606" s="188"/>
      <c r="BH606" s="188"/>
      <c r="BI606" s="188"/>
      <c r="BJ606" s="188"/>
      <c r="BK606" s="188"/>
      <c r="BL606" s="188"/>
      <c r="BM606" s="188"/>
      <c r="BN606" s="188"/>
      <c r="BO606" s="188"/>
      <c r="BP606" s="189"/>
      <c r="BQ606" s="189"/>
      <c r="BR606" s="189"/>
      <c r="BS606" s="188"/>
      <c r="BT606" s="188"/>
      <c r="BU606" s="188"/>
      <c r="BV606" s="188"/>
      <c r="BW606" s="189"/>
      <c r="BX606" s="188"/>
      <c r="BY606" s="188"/>
      <c r="BZ606" s="189"/>
      <c r="CA606" s="189"/>
      <c r="CB606" s="189"/>
    </row>
    <row r="607" spans="18:80" s="45" customFormat="1" x14ac:dyDescent="0.2">
      <c r="R607" s="180"/>
      <c r="T607" s="180"/>
      <c r="V607" s="180"/>
      <c r="W607" s="42"/>
      <c r="X607" s="43"/>
      <c r="Y607" s="43"/>
      <c r="Z607" s="44"/>
      <c r="AB607" s="42"/>
      <c r="AD607" s="181"/>
      <c r="AE607" s="42"/>
      <c r="AF607" s="182"/>
      <c r="AH607" s="42"/>
      <c r="AI607" s="183"/>
      <c r="AJ607" s="184"/>
      <c r="AK607" s="185"/>
      <c r="AL607" s="183"/>
      <c r="AM607" s="183"/>
      <c r="AN607" s="186"/>
      <c r="AO607" s="183"/>
      <c r="AP607" s="183"/>
      <c r="AQ607" s="183"/>
      <c r="AR607" s="183"/>
      <c r="AS607" s="186"/>
      <c r="AT607" s="182"/>
      <c r="AU607" s="182"/>
      <c r="AV607" s="182"/>
      <c r="AW607" s="182"/>
      <c r="AX607" s="182"/>
      <c r="AY607" s="182"/>
      <c r="AZ607" s="182"/>
      <c r="BA607" s="188"/>
      <c r="BB607" s="188"/>
      <c r="BC607" s="188"/>
      <c r="BD607" s="188"/>
      <c r="BE607" s="188"/>
      <c r="BF607" s="188"/>
      <c r="BG607" s="188"/>
      <c r="BH607" s="188"/>
      <c r="BI607" s="188"/>
      <c r="BJ607" s="188"/>
      <c r="BK607" s="188"/>
      <c r="BL607" s="188"/>
      <c r="BM607" s="188"/>
      <c r="BN607" s="188"/>
      <c r="BO607" s="188"/>
      <c r="BP607" s="189"/>
      <c r="BQ607" s="189"/>
      <c r="BR607" s="189"/>
      <c r="BS607" s="188"/>
      <c r="BT607" s="188"/>
      <c r="BU607" s="188"/>
      <c r="BV607" s="188"/>
      <c r="BW607" s="189"/>
      <c r="BX607" s="188"/>
      <c r="BY607" s="188"/>
      <c r="BZ607" s="189"/>
      <c r="CA607" s="189"/>
      <c r="CB607" s="189"/>
    </row>
    <row r="608" spans="18:80" s="45" customFormat="1" x14ac:dyDescent="0.2">
      <c r="R608" s="180"/>
      <c r="T608" s="180"/>
      <c r="V608" s="180"/>
      <c r="W608" s="42"/>
      <c r="X608" s="43"/>
      <c r="Y608" s="43"/>
      <c r="Z608" s="44"/>
      <c r="AB608" s="42"/>
      <c r="AD608" s="181"/>
      <c r="AE608" s="42"/>
      <c r="AF608" s="182"/>
      <c r="AH608" s="42"/>
      <c r="AI608" s="183"/>
      <c r="AJ608" s="184"/>
      <c r="AK608" s="185"/>
      <c r="AL608" s="183"/>
      <c r="AM608" s="183"/>
      <c r="AN608" s="186"/>
      <c r="AO608" s="183"/>
      <c r="AP608" s="183"/>
      <c r="AQ608" s="183"/>
      <c r="AR608" s="183"/>
      <c r="AS608" s="186"/>
      <c r="AT608" s="182"/>
      <c r="AU608" s="182"/>
      <c r="AV608" s="182"/>
      <c r="AW608" s="182"/>
      <c r="AX608" s="182"/>
      <c r="AY608" s="182"/>
      <c r="AZ608" s="182"/>
      <c r="BA608" s="188"/>
      <c r="BB608" s="188"/>
      <c r="BC608" s="188"/>
      <c r="BD608" s="188"/>
      <c r="BE608" s="188"/>
      <c r="BF608" s="188"/>
      <c r="BG608" s="188"/>
      <c r="BH608" s="188"/>
      <c r="BI608" s="188"/>
      <c r="BJ608" s="188"/>
      <c r="BK608" s="188"/>
      <c r="BL608" s="188"/>
      <c r="BM608" s="188"/>
      <c r="BN608" s="188"/>
      <c r="BO608" s="188"/>
      <c r="BP608" s="189"/>
      <c r="BQ608" s="189"/>
      <c r="BR608" s="189"/>
      <c r="BS608" s="188"/>
      <c r="BT608" s="188"/>
      <c r="BU608" s="188"/>
      <c r="BV608" s="188"/>
      <c r="BW608" s="189"/>
      <c r="BX608" s="188"/>
      <c r="BY608" s="188"/>
      <c r="BZ608" s="189"/>
      <c r="CA608" s="189"/>
      <c r="CB608" s="189"/>
    </row>
    <row r="609" spans="18:80" s="45" customFormat="1" x14ac:dyDescent="0.2">
      <c r="R609" s="180"/>
      <c r="T609" s="180"/>
      <c r="V609" s="180"/>
      <c r="W609" s="42"/>
      <c r="X609" s="43"/>
      <c r="Y609" s="43"/>
      <c r="Z609" s="44"/>
      <c r="AB609" s="42"/>
      <c r="AD609" s="181"/>
      <c r="AE609" s="42"/>
      <c r="AF609" s="182"/>
      <c r="AH609" s="42"/>
      <c r="AI609" s="183"/>
      <c r="AJ609" s="184"/>
      <c r="AK609" s="185"/>
      <c r="AL609" s="183"/>
      <c r="AM609" s="183"/>
      <c r="AN609" s="186"/>
      <c r="AO609" s="183"/>
      <c r="AP609" s="183"/>
      <c r="AQ609" s="183"/>
      <c r="AR609" s="183"/>
      <c r="AS609" s="186"/>
      <c r="AT609" s="182"/>
      <c r="AU609" s="182"/>
      <c r="AV609" s="182"/>
      <c r="AW609" s="182"/>
      <c r="AX609" s="182"/>
      <c r="AY609" s="182"/>
      <c r="AZ609" s="182"/>
      <c r="BA609" s="188"/>
      <c r="BB609" s="188"/>
      <c r="BC609" s="188"/>
      <c r="BD609" s="188"/>
      <c r="BE609" s="188"/>
      <c r="BF609" s="188"/>
      <c r="BG609" s="188"/>
      <c r="BH609" s="188"/>
      <c r="BI609" s="188"/>
      <c r="BJ609" s="188"/>
      <c r="BK609" s="188"/>
      <c r="BL609" s="188"/>
      <c r="BM609" s="188"/>
      <c r="BN609" s="188"/>
      <c r="BO609" s="188"/>
      <c r="BP609" s="189"/>
      <c r="BQ609" s="189"/>
      <c r="BR609" s="189"/>
      <c r="BS609" s="188"/>
      <c r="BT609" s="188"/>
      <c r="BU609" s="188"/>
      <c r="BV609" s="188"/>
      <c r="BW609" s="189"/>
      <c r="BX609" s="188"/>
      <c r="BY609" s="188"/>
      <c r="BZ609" s="189"/>
      <c r="CA609" s="189"/>
      <c r="CB609" s="189"/>
    </row>
    <row r="610" spans="18:80" s="45" customFormat="1" x14ac:dyDescent="0.2">
      <c r="R610" s="180"/>
      <c r="T610" s="180"/>
      <c r="V610" s="180"/>
      <c r="W610" s="42"/>
      <c r="X610" s="43"/>
      <c r="Y610" s="43"/>
      <c r="Z610" s="44"/>
      <c r="AB610" s="42"/>
      <c r="AD610" s="181"/>
      <c r="AE610" s="42"/>
      <c r="AF610" s="182"/>
      <c r="AH610" s="42"/>
      <c r="AI610" s="183"/>
      <c r="AJ610" s="184"/>
      <c r="AK610" s="185"/>
      <c r="AL610" s="183"/>
      <c r="AM610" s="183"/>
      <c r="AN610" s="186"/>
      <c r="AO610" s="183"/>
      <c r="AP610" s="183"/>
      <c r="AQ610" s="183"/>
      <c r="AR610" s="183"/>
      <c r="AS610" s="186"/>
      <c r="AT610" s="182"/>
      <c r="AU610" s="182"/>
      <c r="AV610" s="182"/>
      <c r="AW610" s="182"/>
      <c r="AX610" s="182"/>
      <c r="AY610" s="182"/>
      <c r="AZ610" s="182"/>
      <c r="BA610" s="188"/>
      <c r="BB610" s="188"/>
      <c r="BC610" s="188"/>
      <c r="BD610" s="188"/>
      <c r="BE610" s="188"/>
      <c r="BF610" s="188"/>
      <c r="BG610" s="188"/>
      <c r="BH610" s="188"/>
      <c r="BI610" s="188"/>
      <c r="BJ610" s="188"/>
      <c r="BK610" s="188"/>
      <c r="BL610" s="188"/>
      <c r="BM610" s="188"/>
      <c r="BN610" s="188"/>
      <c r="BO610" s="188"/>
      <c r="BP610" s="189"/>
      <c r="BQ610" s="189"/>
      <c r="BR610" s="189"/>
      <c r="BS610" s="188"/>
      <c r="BT610" s="188"/>
      <c r="BU610" s="188"/>
      <c r="BV610" s="188"/>
      <c r="BW610" s="189"/>
      <c r="BX610" s="188"/>
      <c r="BY610" s="188"/>
      <c r="BZ610" s="189"/>
      <c r="CA610" s="189"/>
      <c r="CB610" s="189"/>
    </row>
    <row r="611" spans="18:80" s="45" customFormat="1" x14ac:dyDescent="0.2">
      <c r="R611" s="180"/>
      <c r="T611" s="180"/>
      <c r="V611" s="180"/>
      <c r="W611" s="42"/>
      <c r="X611" s="43"/>
      <c r="Y611" s="43"/>
      <c r="Z611" s="44"/>
      <c r="AB611" s="42"/>
      <c r="AD611" s="181"/>
      <c r="AE611" s="42"/>
      <c r="AF611" s="182"/>
      <c r="AH611" s="42"/>
      <c r="AI611" s="183"/>
      <c r="AJ611" s="184"/>
      <c r="AK611" s="185"/>
      <c r="AL611" s="183"/>
      <c r="AM611" s="183"/>
      <c r="AN611" s="186"/>
      <c r="AO611" s="183"/>
      <c r="AP611" s="183"/>
      <c r="AQ611" s="183"/>
      <c r="AR611" s="183"/>
      <c r="AS611" s="186"/>
      <c r="AT611" s="182"/>
      <c r="AU611" s="182"/>
      <c r="AV611" s="182"/>
      <c r="AW611" s="182"/>
      <c r="AX611" s="182"/>
      <c r="AY611" s="182"/>
      <c r="AZ611" s="182"/>
      <c r="BA611" s="188"/>
      <c r="BB611" s="188"/>
      <c r="BC611" s="188"/>
      <c r="BD611" s="188"/>
      <c r="BE611" s="188"/>
      <c r="BF611" s="188"/>
      <c r="BG611" s="188"/>
      <c r="BH611" s="188"/>
      <c r="BI611" s="188"/>
      <c r="BJ611" s="188"/>
      <c r="BK611" s="188"/>
      <c r="BL611" s="188"/>
      <c r="BM611" s="188"/>
      <c r="BN611" s="188"/>
      <c r="BO611" s="188"/>
      <c r="BP611" s="189"/>
      <c r="BQ611" s="189"/>
      <c r="BR611" s="189"/>
      <c r="BS611" s="188"/>
      <c r="BT611" s="188"/>
      <c r="BU611" s="188"/>
      <c r="BV611" s="188"/>
      <c r="BW611" s="189"/>
      <c r="BX611" s="188"/>
      <c r="BY611" s="188"/>
      <c r="BZ611" s="189"/>
      <c r="CA611" s="189"/>
      <c r="CB611" s="189"/>
    </row>
    <row r="612" spans="18:80" s="45" customFormat="1" x14ac:dyDescent="0.2">
      <c r="R612" s="180"/>
      <c r="T612" s="180"/>
      <c r="V612" s="180"/>
      <c r="W612" s="42"/>
      <c r="X612" s="43"/>
      <c r="Y612" s="43"/>
      <c r="Z612" s="44"/>
      <c r="AB612" s="42"/>
      <c r="AD612" s="181"/>
      <c r="AE612" s="42"/>
      <c r="AF612" s="182"/>
      <c r="AH612" s="42"/>
      <c r="AI612" s="183"/>
      <c r="AJ612" s="184"/>
      <c r="AK612" s="185"/>
      <c r="AL612" s="183"/>
      <c r="AM612" s="183"/>
      <c r="AN612" s="186"/>
      <c r="AO612" s="183"/>
      <c r="AP612" s="183"/>
      <c r="AQ612" s="183"/>
      <c r="AR612" s="183"/>
      <c r="AS612" s="186"/>
      <c r="AT612" s="182"/>
      <c r="AU612" s="182"/>
      <c r="AV612" s="182"/>
      <c r="AW612" s="182"/>
      <c r="AX612" s="182"/>
      <c r="AY612" s="182"/>
      <c r="AZ612" s="182"/>
      <c r="BA612" s="188"/>
      <c r="BB612" s="188"/>
      <c r="BC612" s="188"/>
      <c r="BD612" s="188"/>
      <c r="BE612" s="188"/>
      <c r="BF612" s="188"/>
      <c r="BG612" s="188"/>
      <c r="BH612" s="188"/>
      <c r="BI612" s="188"/>
      <c r="BJ612" s="188"/>
      <c r="BK612" s="188"/>
      <c r="BL612" s="188"/>
      <c r="BM612" s="188"/>
      <c r="BN612" s="188"/>
      <c r="BO612" s="188"/>
      <c r="BP612" s="189"/>
      <c r="BQ612" s="189"/>
      <c r="BR612" s="189"/>
      <c r="BS612" s="188"/>
      <c r="BT612" s="188"/>
      <c r="BU612" s="188"/>
      <c r="BV612" s="188"/>
      <c r="BW612" s="189"/>
      <c r="BX612" s="188"/>
      <c r="BY612" s="188"/>
      <c r="BZ612" s="189"/>
      <c r="CA612" s="189"/>
      <c r="CB612" s="189"/>
    </row>
    <row r="613" spans="18:80" s="45" customFormat="1" x14ac:dyDescent="0.2">
      <c r="R613" s="180"/>
      <c r="T613" s="180"/>
      <c r="V613" s="180"/>
      <c r="W613" s="42"/>
      <c r="X613" s="43"/>
      <c r="Y613" s="43"/>
      <c r="Z613" s="44"/>
      <c r="AB613" s="42"/>
      <c r="AD613" s="181"/>
      <c r="AE613" s="42"/>
      <c r="AF613" s="182"/>
      <c r="AH613" s="42"/>
      <c r="AI613" s="183"/>
      <c r="AJ613" s="184"/>
      <c r="AK613" s="185"/>
      <c r="AL613" s="183"/>
      <c r="AM613" s="183"/>
      <c r="AN613" s="186"/>
      <c r="AO613" s="183"/>
      <c r="AP613" s="183"/>
      <c r="AQ613" s="183"/>
      <c r="AR613" s="183"/>
      <c r="AS613" s="186"/>
      <c r="AT613" s="182"/>
      <c r="AU613" s="182"/>
      <c r="AV613" s="182"/>
      <c r="AW613" s="182"/>
      <c r="AX613" s="182"/>
      <c r="AY613" s="182"/>
      <c r="AZ613" s="182"/>
      <c r="BA613" s="188"/>
      <c r="BB613" s="188"/>
      <c r="BC613" s="188"/>
      <c r="BD613" s="188"/>
      <c r="BE613" s="188"/>
      <c r="BF613" s="188"/>
      <c r="BG613" s="188"/>
      <c r="BH613" s="188"/>
      <c r="BI613" s="188"/>
      <c r="BJ613" s="188"/>
      <c r="BK613" s="188"/>
      <c r="BL613" s="188"/>
      <c r="BM613" s="188"/>
      <c r="BN613" s="188"/>
      <c r="BO613" s="188"/>
      <c r="BP613" s="189"/>
      <c r="BQ613" s="189"/>
      <c r="BR613" s="189"/>
      <c r="BS613" s="188"/>
      <c r="BT613" s="188"/>
      <c r="BU613" s="188"/>
      <c r="BV613" s="188"/>
      <c r="BW613" s="189"/>
      <c r="BX613" s="188"/>
      <c r="BY613" s="188"/>
      <c r="BZ613" s="189"/>
      <c r="CA613" s="189"/>
      <c r="CB613" s="189"/>
    </row>
    <row r="614" spans="18:80" s="45" customFormat="1" x14ac:dyDescent="0.2">
      <c r="R614" s="180"/>
      <c r="T614" s="180"/>
      <c r="V614" s="180"/>
      <c r="W614" s="42"/>
      <c r="X614" s="43"/>
      <c r="Y614" s="43"/>
      <c r="Z614" s="44"/>
      <c r="AB614" s="42"/>
      <c r="AD614" s="181"/>
      <c r="AE614" s="42"/>
      <c r="AF614" s="182"/>
      <c r="AH614" s="42"/>
      <c r="AI614" s="183"/>
      <c r="AJ614" s="184"/>
      <c r="AK614" s="185"/>
      <c r="AL614" s="183"/>
      <c r="AM614" s="183"/>
      <c r="AN614" s="186"/>
      <c r="AO614" s="183"/>
      <c r="AP614" s="183"/>
      <c r="AQ614" s="183"/>
      <c r="AR614" s="183"/>
      <c r="AS614" s="186"/>
      <c r="AT614" s="182"/>
      <c r="AU614" s="182"/>
      <c r="AV614" s="182"/>
      <c r="AW614" s="182"/>
      <c r="AX614" s="182"/>
      <c r="AY614" s="182"/>
      <c r="AZ614" s="182"/>
      <c r="BA614" s="188"/>
      <c r="BB614" s="188"/>
      <c r="BC614" s="188"/>
      <c r="BD614" s="188"/>
      <c r="BE614" s="188"/>
      <c r="BF614" s="188"/>
      <c r="BG614" s="188"/>
      <c r="BH614" s="188"/>
      <c r="BI614" s="188"/>
      <c r="BJ614" s="188"/>
      <c r="BK614" s="188"/>
      <c r="BL614" s="188"/>
      <c r="BM614" s="188"/>
      <c r="BN614" s="188"/>
      <c r="BO614" s="188"/>
      <c r="BP614" s="189"/>
      <c r="BQ614" s="189"/>
      <c r="BR614" s="189"/>
      <c r="BS614" s="188"/>
      <c r="BT614" s="188"/>
      <c r="BU614" s="188"/>
      <c r="BV614" s="188"/>
      <c r="BW614" s="189"/>
      <c r="BX614" s="188"/>
      <c r="BY614" s="188"/>
      <c r="BZ614" s="189"/>
      <c r="CA614" s="189"/>
      <c r="CB614" s="189"/>
    </row>
    <row r="615" spans="18:80" s="45" customFormat="1" x14ac:dyDescent="0.2">
      <c r="R615" s="180"/>
      <c r="T615" s="180"/>
      <c r="V615" s="180"/>
      <c r="W615" s="42"/>
      <c r="X615" s="43"/>
      <c r="Y615" s="43"/>
      <c r="Z615" s="44"/>
      <c r="AB615" s="42"/>
      <c r="AD615" s="181"/>
      <c r="AE615" s="42"/>
      <c r="AF615" s="182"/>
      <c r="AH615" s="42"/>
      <c r="AI615" s="183"/>
      <c r="AJ615" s="184"/>
      <c r="AK615" s="185"/>
      <c r="AL615" s="183"/>
      <c r="AM615" s="183"/>
      <c r="AN615" s="186"/>
      <c r="AO615" s="183"/>
      <c r="AP615" s="183"/>
      <c r="AQ615" s="183"/>
      <c r="AR615" s="183"/>
      <c r="AS615" s="186"/>
      <c r="AT615" s="182"/>
      <c r="AU615" s="182"/>
      <c r="AV615" s="182"/>
      <c r="AW615" s="182"/>
      <c r="AX615" s="182"/>
      <c r="AY615" s="182"/>
      <c r="AZ615" s="182"/>
      <c r="BA615" s="188"/>
      <c r="BB615" s="188"/>
      <c r="BC615" s="188"/>
      <c r="BD615" s="188"/>
      <c r="BE615" s="188"/>
      <c r="BF615" s="188"/>
      <c r="BG615" s="188"/>
      <c r="BH615" s="188"/>
      <c r="BI615" s="188"/>
      <c r="BJ615" s="188"/>
      <c r="BK615" s="188"/>
      <c r="BL615" s="188"/>
      <c r="BM615" s="188"/>
      <c r="BN615" s="188"/>
      <c r="BO615" s="188"/>
      <c r="BP615" s="189"/>
      <c r="BQ615" s="189"/>
      <c r="BR615" s="189"/>
      <c r="BS615" s="188"/>
      <c r="BT615" s="188"/>
      <c r="BU615" s="188"/>
      <c r="BV615" s="188"/>
      <c r="BW615" s="189"/>
      <c r="BX615" s="188"/>
      <c r="BY615" s="188"/>
      <c r="BZ615" s="189"/>
      <c r="CA615" s="189"/>
      <c r="CB615" s="189"/>
    </row>
    <row r="616" spans="18:80" s="45" customFormat="1" x14ac:dyDescent="0.2">
      <c r="R616" s="180"/>
      <c r="T616" s="180"/>
      <c r="V616" s="180"/>
      <c r="W616" s="42"/>
      <c r="X616" s="43"/>
      <c r="Y616" s="43"/>
      <c r="Z616" s="44"/>
      <c r="AB616" s="42"/>
      <c r="AD616" s="181"/>
      <c r="AE616" s="42"/>
      <c r="AF616" s="182"/>
      <c r="AH616" s="42"/>
      <c r="AI616" s="183"/>
      <c r="AJ616" s="184"/>
      <c r="AK616" s="185"/>
      <c r="AL616" s="183"/>
      <c r="AM616" s="183"/>
      <c r="AN616" s="186"/>
      <c r="AO616" s="183"/>
      <c r="AP616" s="183"/>
      <c r="AQ616" s="183"/>
      <c r="AR616" s="183"/>
      <c r="AS616" s="186"/>
      <c r="AT616" s="182"/>
      <c r="AU616" s="182"/>
      <c r="AV616" s="182"/>
      <c r="AW616" s="182"/>
      <c r="AX616" s="182"/>
      <c r="AY616" s="182"/>
      <c r="AZ616" s="182"/>
      <c r="BA616" s="188"/>
      <c r="BB616" s="188"/>
      <c r="BC616" s="188"/>
      <c r="BD616" s="188"/>
      <c r="BE616" s="188"/>
      <c r="BF616" s="188"/>
      <c r="BG616" s="188"/>
      <c r="BH616" s="188"/>
      <c r="BI616" s="188"/>
      <c r="BJ616" s="188"/>
      <c r="BK616" s="188"/>
      <c r="BL616" s="188"/>
      <c r="BM616" s="188"/>
      <c r="BN616" s="188"/>
      <c r="BO616" s="188"/>
      <c r="BP616" s="189"/>
      <c r="BQ616" s="189"/>
      <c r="BR616" s="189"/>
      <c r="BS616" s="188"/>
      <c r="BT616" s="188"/>
      <c r="BU616" s="188"/>
      <c r="BV616" s="188"/>
      <c r="BW616" s="189"/>
      <c r="BX616" s="188"/>
      <c r="BY616" s="188"/>
      <c r="BZ616" s="189"/>
      <c r="CA616" s="189"/>
      <c r="CB616" s="189"/>
    </row>
    <row r="617" spans="18:80" s="45" customFormat="1" x14ac:dyDescent="0.2">
      <c r="R617" s="180"/>
      <c r="T617" s="180"/>
      <c r="V617" s="180"/>
      <c r="W617" s="42"/>
      <c r="X617" s="43"/>
      <c r="Y617" s="43"/>
      <c r="Z617" s="44"/>
      <c r="AB617" s="42"/>
      <c r="AD617" s="181"/>
      <c r="AE617" s="42"/>
      <c r="AF617" s="182"/>
      <c r="AH617" s="42"/>
      <c r="AI617" s="183"/>
      <c r="AJ617" s="184"/>
      <c r="AK617" s="185"/>
      <c r="AL617" s="183"/>
      <c r="AM617" s="183"/>
      <c r="AN617" s="186"/>
      <c r="AO617" s="183"/>
      <c r="AP617" s="183"/>
      <c r="AQ617" s="183"/>
      <c r="AR617" s="183"/>
      <c r="AS617" s="186"/>
      <c r="AT617" s="182"/>
      <c r="AU617" s="182"/>
      <c r="AV617" s="182"/>
      <c r="AW617" s="182"/>
      <c r="AX617" s="182"/>
      <c r="AY617" s="182"/>
      <c r="AZ617" s="182"/>
      <c r="BA617" s="188"/>
      <c r="BB617" s="188"/>
      <c r="BC617" s="188"/>
      <c r="BD617" s="188"/>
      <c r="BE617" s="188"/>
      <c r="BF617" s="188"/>
      <c r="BG617" s="188"/>
      <c r="BH617" s="188"/>
      <c r="BI617" s="188"/>
      <c r="BJ617" s="188"/>
      <c r="BK617" s="188"/>
      <c r="BL617" s="188"/>
      <c r="BM617" s="188"/>
      <c r="BN617" s="188"/>
      <c r="BO617" s="188"/>
      <c r="BP617" s="189"/>
      <c r="BQ617" s="189"/>
      <c r="BR617" s="189"/>
      <c r="BS617" s="188"/>
      <c r="BT617" s="188"/>
      <c r="BU617" s="188"/>
      <c r="BV617" s="188"/>
      <c r="BW617" s="189"/>
      <c r="BX617" s="188"/>
      <c r="BY617" s="188"/>
      <c r="BZ617" s="189"/>
      <c r="CA617" s="189"/>
      <c r="CB617" s="189"/>
    </row>
    <row r="618" spans="18:80" s="45" customFormat="1" x14ac:dyDescent="0.2">
      <c r="R618" s="180"/>
      <c r="T618" s="180"/>
      <c r="V618" s="180"/>
      <c r="W618" s="42"/>
      <c r="X618" s="43"/>
      <c r="Y618" s="43"/>
      <c r="Z618" s="44"/>
      <c r="AB618" s="42"/>
      <c r="AD618" s="181"/>
      <c r="AE618" s="42"/>
      <c r="AF618" s="182"/>
      <c r="AH618" s="42"/>
      <c r="AI618" s="183"/>
      <c r="AJ618" s="184"/>
      <c r="AK618" s="185"/>
      <c r="AL618" s="183"/>
      <c r="AM618" s="183"/>
      <c r="AN618" s="186"/>
      <c r="AO618" s="183"/>
      <c r="AP618" s="183"/>
      <c r="AQ618" s="183"/>
      <c r="AR618" s="183"/>
      <c r="AS618" s="186"/>
      <c r="AT618" s="182"/>
      <c r="AU618" s="182"/>
      <c r="AV618" s="182"/>
      <c r="AW618" s="182"/>
      <c r="AX618" s="182"/>
      <c r="AY618" s="182"/>
      <c r="AZ618" s="182"/>
      <c r="BA618" s="188"/>
      <c r="BB618" s="188"/>
      <c r="BC618" s="188"/>
      <c r="BD618" s="188"/>
      <c r="BE618" s="188"/>
      <c r="BF618" s="188"/>
      <c r="BG618" s="188"/>
      <c r="BH618" s="188"/>
      <c r="BI618" s="188"/>
      <c r="BJ618" s="188"/>
      <c r="BK618" s="188"/>
      <c r="BL618" s="188"/>
      <c r="BM618" s="188"/>
      <c r="BN618" s="188"/>
      <c r="BO618" s="188"/>
      <c r="BP618" s="189"/>
      <c r="BQ618" s="189"/>
      <c r="BR618" s="189"/>
      <c r="BS618" s="188"/>
      <c r="BT618" s="188"/>
      <c r="BU618" s="188"/>
      <c r="BV618" s="188"/>
      <c r="BW618" s="189"/>
      <c r="BX618" s="188"/>
      <c r="BY618" s="188"/>
      <c r="BZ618" s="189"/>
      <c r="CA618" s="189"/>
      <c r="CB618" s="189"/>
    </row>
    <row r="619" spans="18:80" s="45" customFormat="1" x14ac:dyDescent="0.2">
      <c r="R619" s="180"/>
      <c r="T619" s="180"/>
      <c r="V619" s="180"/>
      <c r="W619" s="42"/>
      <c r="X619" s="43"/>
      <c r="Y619" s="43"/>
      <c r="Z619" s="44"/>
      <c r="AB619" s="42"/>
      <c r="AD619" s="181"/>
      <c r="AE619" s="42"/>
      <c r="AF619" s="182"/>
      <c r="AH619" s="42"/>
      <c r="AI619" s="183"/>
      <c r="AJ619" s="184"/>
      <c r="AK619" s="185"/>
      <c r="AL619" s="183"/>
      <c r="AM619" s="183"/>
      <c r="AN619" s="186"/>
      <c r="AO619" s="183"/>
      <c r="AP619" s="183"/>
      <c r="AQ619" s="183"/>
      <c r="AR619" s="183"/>
      <c r="AS619" s="186"/>
      <c r="AT619" s="182"/>
      <c r="AU619" s="182"/>
      <c r="AV619" s="182"/>
      <c r="AW619" s="182"/>
      <c r="AX619" s="182"/>
      <c r="AY619" s="182"/>
      <c r="AZ619" s="182"/>
      <c r="BA619" s="188"/>
      <c r="BB619" s="188"/>
      <c r="BC619" s="188"/>
      <c r="BD619" s="188"/>
      <c r="BE619" s="188"/>
      <c r="BF619" s="188"/>
      <c r="BG619" s="188"/>
      <c r="BH619" s="188"/>
      <c r="BI619" s="188"/>
      <c r="BJ619" s="188"/>
      <c r="BK619" s="188"/>
      <c r="BL619" s="188"/>
      <c r="BM619" s="188"/>
      <c r="BN619" s="188"/>
      <c r="BO619" s="188"/>
      <c r="BP619" s="189"/>
      <c r="BQ619" s="189"/>
      <c r="BR619" s="189"/>
      <c r="BS619" s="188"/>
      <c r="BT619" s="188"/>
      <c r="BU619" s="188"/>
      <c r="BV619" s="188"/>
      <c r="BW619" s="189"/>
      <c r="BX619" s="188"/>
      <c r="BY619" s="188"/>
      <c r="BZ619" s="189"/>
      <c r="CA619" s="189"/>
      <c r="CB619" s="189"/>
    </row>
    <row r="620" spans="18:80" s="45" customFormat="1" x14ac:dyDescent="0.2">
      <c r="R620" s="180"/>
      <c r="T620" s="180"/>
      <c r="V620" s="180"/>
      <c r="W620" s="42"/>
      <c r="X620" s="43"/>
      <c r="Y620" s="43"/>
      <c r="Z620" s="44"/>
      <c r="AB620" s="42"/>
      <c r="AD620" s="181"/>
      <c r="AE620" s="42"/>
      <c r="AF620" s="182"/>
      <c r="AH620" s="42"/>
      <c r="AI620" s="183"/>
      <c r="AJ620" s="184"/>
      <c r="AK620" s="185"/>
      <c r="AL620" s="183"/>
      <c r="AM620" s="183"/>
      <c r="AN620" s="186"/>
      <c r="AO620" s="183"/>
      <c r="AP620" s="183"/>
      <c r="AQ620" s="183"/>
      <c r="AR620" s="183"/>
      <c r="AS620" s="186"/>
      <c r="AT620" s="182"/>
      <c r="AU620" s="182"/>
      <c r="AV620" s="182"/>
      <c r="AW620" s="182"/>
      <c r="AX620" s="182"/>
      <c r="AY620" s="182"/>
      <c r="AZ620" s="182"/>
      <c r="BA620" s="188"/>
      <c r="BB620" s="188"/>
      <c r="BC620" s="188"/>
      <c r="BD620" s="188"/>
      <c r="BE620" s="188"/>
      <c r="BF620" s="188"/>
      <c r="BG620" s="188"/>
      <c r="BH620" s="188"/>
      <c r="BI620" s="188"/>
      <c r="BJ620" s="188"/>
      <c r="BK620" s="188"/>
      <c r="BL620" s="188"/>
      <c r="BM620" s="188"/>
      <c r="BN620" s="188"/>
      <c r="BO620" s="188"/>
      <c r="BP620" s="189"/>
      <c r="BQ620" s="189"/>
      <c r="BR620" s="189"/>
      <c r="BS620" s="188"/>
      <c r="BT620" s="188"/>
      <c r="BU620" s="188"/>
      <c r="BV620" s="188"/>
      <c r="BW620" s="189"/>
      <c r="BX620" s="188"/>
      <c r="BY620" s="188"/>
      <c r="BZ620" s="189"/>
      <c r="CA620" s="189"/>
      <c r="CB620" s="189"/>
    </row>
    <row r="621" spans="18:80" s="45" customFormat="1" x14ac:dyDescent="0.2">
      <c r="R621" s="180"/>
      <c r="T621" s="180"/>
      <c r="V621" s="180"/>
      <c r="W621" s="42"/>
      <c r="X621" s="43"/>
      <c r="Y621" s="43"/>
      <c r="Z621" s="44"/>
      <c r="AB621" s="42"/>
      <c r="AD621" s="181"/>
      <c r="AE621" s="42"/>
      <c r="AF621" s="182"/>
      <c r="AH621" s="42"/>
      <c r="AI621" s="183"/>
      <c r="AJ621" s="184"/>
      <c r="AK621" s="185"/>
      <c r="AL621" s="183"/>
      <c r="AM621" s="183"/>
      <c r="AN621" s="186"/>
      <c r="AO621" s="183"/>
      <c r="AP621" s="183"/>
      <c r="AQ621" s="183"/>
      <c r="AR621" s="183"/>
      <c r="AS621" s="186"/>
      <c r="AT621" s="182"/>
      <c r="AU621" s="182"/>
      <c r="AV621" s="182"/>
      <c r="AW621" s="182"/>
      <c r="AX621" s="182"/>
      <c r="AY621" s="182"/>
      <c r="AZ621" s="182"/>
      <c r="BA621" s="188"/>
      <c r="BB621" s="188"/>
      <c r="BC621" s="188"/>
      <c r="BD621" s="188"/>
      <c r="BE621" s="188"/>
      <c r="BF621" s="188"/>
      <c r="BG621" s="188"/>
      <c r="BH621" s="188"/>
      <c r="BI621" s="188"/>
      <c r="BJ621" s="188"/>
      <c r="BK621" s="188"/>
      <c r="BL621" s="188"/>
      <c r="BM621" s="188"/>
      <c r="BN621" s="188"/>
      <c r="BO621" s="188"/>
      <c r="BP621" s="189"/>
      <c r="BQ621" s="189"/>
      <c r="BR621" s="189"/>
      <c r="BS621" s="188"/>
      <c r="BT621" s="188"/>
      <c r="BU621" s="188"/>
      <c r="BV621" s="188"/>
      <c r="BW621" s="189"/>
      <c r="BX621" s="188"/>
      <c r="BY621" s="188"/>
      <c r="BZ621" s="189"/>
      <c r="CA621" s="189"/>
      <c r="CB621" s="189"/>
    </row>
    <row r="622" spans="18:80" s="45" customFormat="1" x14ac:dyDescent="0.2">
      <c r="R622" s="180"/>
      <c r="T622" s="180"/>
      <c r="V622" s="180"/>
      <c r="W622" s="42"/>
      <c r="X622" s="43"/>
      <c r="Y622" s="43"/>
      <c r="Z622" s="44"/>
      <c r="AB622" s="42"/>
      <c r="AD622" s="181"/>
      <c r="AE622" s="42"/>
      <c r="AF622" s="182"/>
      <c r="AH622" s="42"/>
      <c r="AI622" s="183"/>
      <c r="AJ622" s="184"/>
      <c r="AK622" s="185"/>
      <c r="AL622" s="183"/>
      <c r="AM622" s="183"/>
      <c r="AN622" s="186"/>
      <c r="AO622" s="183"/>
      <c r="AP622" s="183"/>
      <c r="AQ622" s="183"/>
      <c r="AR622" s="183"/>
      <c r="AS622" s="186"/>
      <c r="AT622" s="182"/>
      <c r="AU622" s="182"/>
      <c r="AV622" s="182"/>
      <c r="AW622" s="182"/>
      <c r="AX622" s="182"/>
      <c r="AY622" s="182"/>
      <c r="AZ622" s="182"/>
      <c r="BA622" s="188"/>
      <c r="BB622" s="188"/>
      <c r="BC622" s="188"/>
      <c r="BD622" s="188"/>
      <c r="BE622" s="188"/>
      <c r="BF622" s="188"/>
      <c r="BG622" s="188"/>
      <c r="BH622" s="188"/>
      <c r="BI622" s="188"/>
      <c r="BJ622" s="188"/>
      <c r="BK622" s="188"/>
      <c r="BL622" s="188"/>
      <c r="BM622" s="188"/>
      <c r="BN622" s="188"/>
      <c r="BO622" s="188"/>
      <c r="BP622" s="189"/>
      <c r="BQ622" s="189"/>
      <c r="BR622" s="189"/>
      <c r="BS622" s="188"/>
      <c r="BT622" s="188"/>
      <c r="BU622" s="188"/>
      <c r="BV622" s="188"/>
      <c r="BW622" s="189"/>
      <c r="BX622" s="188"/>
      <c r="BY622" s="188"/>
      <c r="BZ622" s="189"/>
      <c r="CA622" s="189"/>
      <c r="CB622" s="189"/>
    </row>
    <row r="623" spans="18:80" s="45" customFormat="1" x14ac:dyDescent="0.2">
      <c r="R623" s="180"/>
      <c r="T623" s="180"/>
      <c r="V623" s="180"/>
      <c r="W623" s="42"/>
      <c r="X623" s="43"/>
      <c r="Y623" s="43"/>
      <c r="Z623" s="44"/>
      <c r="AB623" s="42"/>
      <c r="AD623" s="181"/>
      <c r="AE623" s="42"/>
      <c r="AF623" s="182"/>
      <c r="AH623" s="42"/>
      <c r="AI623" s="183"/>
      <c r="AJ623" s="184"/>
      <c r="AK623" s="185"/>
      <c r="AL623" s="183"/>
      <c r="AM623" s="183"/>
      <c r="AN623" s="186"/>
      <c r="AO623" s="183"/>
      <c r="AP623" s="183"/>
      <c r="AQ623" s="183"/>
      <c r="AR623" s="183"/>
      <c r="AS623" s="186"/>
      <c r="AT623" s="182"/>
      <c r="AU623" s="182"/>
      <c r="AV623" s="182"/>
      <c r="AW623" s="182"/>
      <c r="AX623" s="182"/>
      <c r="AY623" s="182"/>
      <c r="AZ623" s="182"/>
      <c r="BA623" s="188"/>
      <c r="BB623" s="188"/>
      <c r="BC623" s="188"/>
      <c r="BD623" s="188"/>
      <c r="BE623" s="188"/>
      <c r="BF623" s="188"/>
      <c r="BG623" s="188"/>
      <c r="BH623" s="188"/>
      <c r="BI623" s="188"/>
      <c r="BJ623" s="188"/>
      <c r="BK623" s="188"/>
      <c r="BL623" s="188"/>
      <c r="BM623" s="188"/>
      <c r="BN623" s="188"/>
      <c r="BO623" s="188"/>
      <c r="BP623" s="189"/>
      <c r="BQ623" s="189"/>
      <c r="BR623" s="189"/>
      <c r="BS623" s="188"/>
      <c r="BT623" s="188"/>
      <c r="BU623" s="188"/>
      <c r="BV623" s="188"/>
      <c r="BW623" s="189"/>
      <c r="BX623" s="188"/>
      <c r="BY623" s="188"/>
      <c r="BZ623" s="189"/>
      <c r="CA623" s="189"/>
      <c r="CB623" s="189"/>
    </row>
    <row r="624" spans="18:80" s="45" customFormat="1" x14ac:dyDescent="0.2">
      <c r="R624" s="180"/>
      <c r="T624" s="180"/>
      <c r="V624" s="180"/>
      <c r="W624" s="42"/>
      <c r="X624" s="43"/>
      <c r="Y624" s="43"/>
      <c r="Z624" s="44"/>
      <c r="AB624" s="42"/>
      <c r="AD624" s="181"/>
      <c r="AE624" s="42"/>
      <c r="AF624" s="182"/>
      <c r="AH624" s="42"/>
      <c r="AI624" s="183"/>
      <c r="AJ624" s="184"/>
      <c r="AK624" s="185"/>
      <c r="AL624" s="183"/>
      <c r="AM624" s="183"/>
      <c r="AN624" s="186"/>
      <c r="AO624" s="183"/>
      <c r="AP624" s="183"/>
      <c r="AQ624" s="183"/>
      <c r="AR624" s="183"/>
      <c r="AS624" s="186"/>
      <c r="AT624" s="182"/>
      <c r="AU624" s="182"/>
      <c r="AV624" s="182"/>
      <c r="AW624" s="182"/>
      <c r="AX624" s="182"/>
      <c r="AY624" s="182"/>
      <c r="AZ624" s="182"/>
      <c r="BA624" s="188"/>
      <c r="BB624" s="188"/>
      <c r="BC624" s="188"/>
      <c r="BD624" s="188"/>
      <c r="BE624" s="188"/>
      <c r="BF624" s="188"/>
      <c r="BG624" s="188"/>
      <c r="BH624" s="188"/>
      <c r="BI624" s="188"/>
      <c r="BJ624" s="188"/>
      <c r="BK624" s="188"/>
      <c r="BL624" s="188"/>
      <c r="BM624" s="188"/>
      <c r="BN624" s="188"/>
      <c r="BO624" s="188"/>
      <c r="BP624" s="189"/>
      <c r="BQ624" s="189"/>
      <c r="BR624" s="189"/>
      <c r="BS624" s="188"/>
      <c r="BT624" s="188"/>
      <c r="BU624" s="188"/>
      <c r="BV624" s="188"/>
      <c r="BW624" s="189"/>
      <c r="BX624" s="188"/>
      <c r="BY624" s="188"/>
      <c r="BZ624" s="189"/>
      <c r="CA624" s="189"/>
      <c r="CB624" s="189"/>
    </row>
    <row r="625" spans="18:80" s="45" customFormat="1" x14ac:dyDescent="0.2">
      <c r="R625" s="180"/>
      <c r="T625" s="180"/>
      <c r="V625" s="180"/>
      <c r="W625" s="42"/>
      <c r="X625" s="43"/>
      <c r="Y625" s="43"/>
      <c r="Z625" s="44"/>
      <c r="AB625" s="42"/>
      <c r="AD625" s="181"/>
      <c r="AE625" s="42"/>
      <c r="AF625" s="182"/>
      <c r="AH625" s="42"/>
      <c r="AI625" s="183"/>
      <c r="AJ625" s="184"/>
      <c r="AK625" s="185"/>
      <c r="AL625" s="183"/>
      <c r="AM625" s="183"/>
      <c r="AN625" s="186"/>
      <c r="AO625" s="183"/>
      <c r="AP625" s="183"/>
      <c r="AQ625" s="183"/>
      <c r="AR625" s="183"/>
      <c r="AS625" s="186"/>
      <c r="AT625" s="182"/>
      <c r="AU625" s="182"/>
      <c r="AV625" s="182"/>
      <c r="AW625" s="182"/>
      <c r="AX625" s="182"/>
      <c r="AY625" s="182"/>
      <c r="AZ625" s="182"/>
      <c r="BA625" s="188"/>
      <c r="BB625" s="188"/>
      <c r="BC625" s="188"/>
      <c r="BD625" s="188"/>
      <c r="BE625" s="188"/>
      <c r="BF625" s="188"/>
      <c r="BG625" s="188"/>
      <c r="BH625" s="188"/>
      <c r="BI625" s="188"/>
      <c r="BJ625" s="188"/>
      <c r="BK625" s="188"/>
      <c r="BL625" s="188"/>
      <c r="BM625" s="188"/>
      <c r="BN625" s="188"/>
      <c r="BO625" s="188"/>
      <c r="BP625" s="189"/>
      <c r="BQ625" s="189"/>
      <c r="BR625" s="189"/>
      <c r="BS625" s="188"/>
      <c r="BT625" s="188"/>
      <c r="BU625" s="188"/>
      <c r="BV625" s="188"/>
      <c r="BW625" s="189"/>
      <c r="BX625" s="188"/>
      <c r="BY625" s="188"/>
      <c r="BZ625" s="189"/>
      <c r="CA625" s="189"/>
      <c r="CB625" s="189"/>
    </row>
    <row r="626" spans="18:80" s="45" customFormat="1" x14ac:dyDescent="0.2">
      <c r="R626" s="180"/>
      <c r="T626" s="180"/>
      <c r="V626" s="180"/>
      <c r="W626" s="42"/>
      <c r="X626" s="43"/>
      <c r="Y626" s="43"/>
      <c r="Z626" s="44"/>
      <c r="AB626" s="42"/>
      <c r="AD626" s="181"/>
      <c r="AE626" s="42"/>
      <c r="AF626" s="182"/>
      <c r="AH626" s="42"/>
      <c r="AI626" s="183"/>
      <c r="AJ626" s="184"/>
      <c r="AK626" s="185"/>
      <c r="AL626" s="183"/>
      <c r="AM626" s="183"/>
      <c r="AN626" s="186"/>
      <c r="AO626" s="183"/>
      <c r="AP626" s="183"/>
      <c r="AQ626" s="183"/>
      <c r="AR626" s="183"/>
      <c r="AS626" s="186"/>
      <c r="AT626" s="182"/>
      <c r="AU626" s="182"/>
      <c r="AV626" s="182"/>
      <c r="AW626" s="182"/>
      <c r="AX626" s="182"/>
      <c r="AY626" s="182"/>
      <c r="AZ626" s="182"/>
      <c r="BA626" s="188"/>
      <c r="BB626" s="188"/>
      <c r="BC626" s="188"/>
      <c r="BD626" s="188"/>
      <c r="BE626" s="188"/>
      <c r="BF626" s="188"/>
      <c r="BG626" s="188"/>
      <c r="BH626" s="188"/>
      <c r="BI626" s="188"/>
      <c r="BJ626" s="188"/>
      <c r="BK626" s="188"/>
      <c r="BL626" s="188"/>
      <c r="BM626" s="188"/>
      <c r="BN626" s="188"/>
      <c r="BO626" s="188"/>
      <c r="BP626" s="189"/>
      <c r="BQ626" s="189"/>
      <c r="BR626" s="189"/>
      <c r="BS626" s="188"/>
      <c r="BT626" s="188"/>
      <c r="BU626" s="188"/>
      <c r="BV626" s="188"/>
      <c r="BW626" s="189"/>
      <c r="BX626" s="188"/>
      <c r="BY626" s="188"/>
      <c r="BZ626" s="189"/>
      <c r="CA626" s="189"/>
      <c r="CB626" s="189"/>
    </row>
    <row r="627" spans="18:80" s="45" customFormat="1" x14ac:dyDescent="0.2">
      <c r="R627" s="180"/>
      <c r="T627" s="180"/>
      <c r="V627" s="180"/>
      <c r="W627" s="42"/>
      <c r="X627" s="43"/>
      <c r="Y627" s="43"/>
      <c r="Z627" s="44"/>
      <c r="AB627" s="42"/>
      <c r="AD627" s="181"/>
      <c r="AE627" s="42"/>
      <c r="AF627" s="182"/>
      <c r="AH627" s="42"/>
      <c r="AI627" s="183"/>
      <c r="AJ627" s="184"/>
      <c r="AK627" s="185"/>
      <c r="AL627" s="183"/>
      <c r="AM627" s="183"/>
      <c r="AN627" s="186"/>
      <c r="AO627" s="183"/>
      <c r="AP627" s="183"/>
      <c r="AQ627" s="183"/>
      <c r="AR627" s="183"/>
      <c r="AS627" s="186"/>
      <c r="AT627" s="182"/>
      <c r="AU627" s="182"/>
      <c r="AV627" s="182"/>
      <c r="AW627" s="182"/>
      <c r="AX627" s="182"/>
      <c r="AY627" s="182"/>
      <c r="AZ627" s="182"/>
      <c r="BA627" s="188"/>
      <c r="BB627" s="188"/>
      <c r="BC627" s="188"/>
      <c r="BD627" s="188"/>
      <c r="BE627" s="188"/>
      <c r="BF627" s="188"/>
      <c r="BG627" s="188"/>
      <c r="BH627" s="188"/>
      <c r="BI627" s="188"/>
      <c r="BJ627" s="188"/>
      <c r="BK627" s="188"/>
      <c r="BL627" s="188"/>
      <c r="BM627" s="188"/>
      <c r="BN627" s="188"/>
      <c r="BO627" s="188"/>
      <c r="BP627" s="189"/>
      <c r="BQ627" s="189"/>
      <c r="BR627" s="189"/>
      <c r="BS627" s="188"/>
      <c r="BT627" s="188"/>
      <c r="BU627" s="188"/>
      <c r="BV627" s="188"/>
      <c r="BW627" s="189"/>
      <c r="BX627" s="188"/>
      <c r="BY627" s="188"/>
      <c r="BZ627" s="189"/>
      <c r="CA627" s="189"/>
      <c r="CB627" s="189"/>
    </row>
    <row r="628" spans="18:80" s="45" customFormat="1" x14ac:dyDescent="0.2">
      <c r="R628" s="180"/>
      <c r="T628" s="180"/>
      <c r="V628" s="180"/>
      <c r="W628" s="42"/>
      <c r="X628" s="43"/>
      <c r="Y628" s="43"/>
      <c r="Z628" s="44"/>
      <c r="AB628" s="42"/>
      <c r="AD628" s="181"/>
      <c r="AE628" s="42"/>
      <c r="AF628" s="182"/>
      <c r="AH628" s="42"/>
      <c r="AI628" s="183"/>
      <c r="AJ628" s="184"/>
      <c r="AK628" s="185"/>
      <c r="AL628" s="183"/>
      <c r="AM628" s="183"/>
      <c r="AN628" s="186"/>
      <c r="AO628" s="183"/>
      <c r="AP628" s="183"/>
      <c r="AQ628" s="183"/>
      <c r="AR628" s="183"/>
      <c r="AS628" s="186"/>
      <c r="AT628" s="182"/>
      <c r="AU628" s="182"/>
      <c r="AV628" s="182"/>
      <c r="AW628" s="182"/>
      <c r="AX628" s="182"/>
      <c r="AY628" s="182"/>
      <c r="AZ628" s="182"/>
      <c r="BA628" s="188"/>
      <c r="BB628" s="188"/>
      <c r="BC628" s="188"/>
      <c r="BD628" s="188"/>
      <c r="BE628" s="188"/>
      <c r="BF628" s="188"/>
      <c r="BG628" s="188"/>
      <c r="BH628" s="188"/>
      <c r="BI628" s="188"/>
      <c r="BJ628" s="188"/>
      <c r="BK628" s="188"/>
      <c r="BL628" s="188"/>
      <c r="BM628" s="188"/>
      <c r="BN628" s="188"/>
      <c r="BO628" s="188"/>
      <c r="BP628" s="189"/>
      <c r="BQ628" s="189"/>
      <c r="BR628" s="189"/>
      <c r="BS628" s="188"/>
      <c r="BT628" s="188"/>
      <c r="BU628" s="188"/>
      <c r="BV628" s="188"/>
      <c r="BW628" s="189"/>
      <c r="BX628" s="188"/>
      <c r="BY628" s="188"/>
      <c r="BZ628" s="189"/>
      <c r="CA628" s="189"/>
      <c r="CB628" s="189"/>
    </row>
    <row r="629" spans="18:80" s="45" customFormat="1" x14ac:dyDescent="0.2">
      <c r="R629" s="180"/>
      <c r="T629" s="180"/>
      <c r="V629" s="180"/>
      <c r="W629" s="42"/>
      <c r="X629" s="43"/>
      <c r="Y629" s="43"/>
      <c r="Z629" s="44"/>
      <c r="AB629" s="42"/>
      <c r="AD629" s="181"/>
      <c r="AE629" s="42"/>
      <c r="AF629" s="182"/>
      <c r="AH629" s="42"/>
      <c r="AI629" s="183"/>
      <c r="AJ629" s="184"/>
      <c r="AK629" s="185"/>
      <c r="AL629" s="183"/>
      <c r="AM629" s="183"/>
      <c r="AN629" s="186"/>
      <c r="AO629" s="183"/>
      <c r="AP629" s="183"/>
      <c r="AQ629" s="183"/>
      <c r="AR629" s="183"/>
      <c r="AS629" s="186"/>
      <c r="AT629" s="182"/>
      <c r="AU629" s="182"/>
      <c r="AV629" s="182"/>
      <c r="AW629" s="182"/>
      <c r="AX629" s="182"/>
      <c r="AY629" s="182"/>
      <c r="AZ629" s="182"/>
      <c r="BA629" s="188"/>
      <c r="BB629" s="188"/>
      <c r="BC629" s="188"/>
      <c r="BD629" s="188"/>
      <c r="BE629" s="188"/>
      <c r="BF629" s="188"/>
      <c r="BG629" s="188"/>
      <c r="BH629" s="188"/>
      <c r="BI629" s="188"/>
      <c r="BJ629" s="188"/>
      <c r="BK629" s="188"/>
      <c r="BL629" s="188"/>
      <c r="BM629" s="188"/>
      <c r="BN629" s="188"/>
      <c r="BO629" s="188"/>
      <c r="BP629" s="189"/>
      <c r="BQ629" s="189"/>
      <c r="BR629" s="189"/>
      <c r="BS629" s="188"/>
      <c r="BT629" s="188"/>
      <c r="BU629" s="188"/>
      <c r="BV629" s="188"/>
      <c r="BW629" s="189"/>
      <c r="BX629" s="188"/>
      <c r="BY629" s="188"/>
      <c r="BZ629" s="189"/>
      <c r="CA629" s="189"/>
      <c r="CB629" s="189"/>
    </row>
    <row r="630" spans="18:80" s="45" customFormat="1" x14ac:dyDescent="0.2">
      <c r="R630" s="180"/>
      <c r="T630" s="180"/>
      <c r="V630" s="180"/>
      <c r="W630" s="42"/>
      <c r="X630" s="43"/>
      <c r="Y630" s="43"/>
      <c r="Z630" s="44"/>
      <c r="AB630" s="42"/>
      <c r="AD630" s="181"/>
      <c r="AE630" s="42"/>
      <c r="AF630" s="182"/>
      <c r="AH630" s="42"/>
      <c r="AI630" s="183"/>
      <c r="AJ630" s="184"/>
      <c r="AK630" s="185"/>
      <c r="AL630" s="183"/>
      <c r="AM630" s="183"/>
      <c r="AN630" s="186"/>
      <c r="AO630" s="183"/>
      <c r="AP630" s="183"/>
      <c r="AQ630" s="183"/>
      <c r="AR630" s="183"/>
      <c r="AS630" s="186"/>
      <c r="AT630" s="182"/>
      <c r="AU630" s="182"/>
      <c r="AV630" s="182"/>
      <c r="AW630" s="182"/>
      <c r="AX630" s="182"/>
      <c r="AY630" s="182"/>
      <c r="AZ630" s="182"/>
      <c r="BA630" s="188"/>
      <c r="BB630" s="188"/>
      <c r="BC630" s="188"/>
      <c r="BD630" s="188"/>
      <c r="BE630" s="188"/>
      <c r="BF630" s="188"/>
      <c r="BG630" s="188"/>
      <c r="BH630" s="188"/>
      <c r="BI630" s="188"/>
      <c r="BJ630" s="188"/>
      <c r="BK630" s="188"/>
      <c r="BL630" s="188"/>
      <c r="BM630" s="188"/>
      <c r="BN630" s="188"/>
      <c r="BO630" s="188"/>
      <c r="BP630" s="189"/>
      <c r="BQ630" s="189"/>
      <c r="BR630" s="189"/>
      <c r="BS630" s="188"/>
      <c r="BT630" s="188"/>
      <c r="BU630" s="188"/>
      <c r="BV630" s="188"/>
      <c r="BW630" s="189"/>
      <c r="BX630" s="188"/>
      <c r="BY630" s="188"/>
      <c r="BZ630" s="189"/>
      <c r="CA630" s="189"/>
      <c r="CB630" s="189"/>
    </row>
    <row r="631" spans="18:80" s="45" customFormat="1" x14ac:dyDescent="0.2">
      <c r="R631" s="180"/>
      <c r="T631" s="180"/>
      <c r="V631" s="180"/>
      <c r="W631" s="42"/>
      <c r="X631" s="43"/>
      <c r="Y631" s="43"/>
      <c r="Z631" s="44"/>
      <c r="AB631" s="42"/>
      <c r="AD631" s="181"/>
      <c r="AE631" s="42"/>
      <c r="AF631" s="182"/>
      <c r="AH631" s="42"/>
      <c r="AI631" s="183"/>
      <c r="AJ631" s="184"/>
      <c r="AK631" s="185"/>
      <c r="AL631" s="183"/>
      <c r="AM631" s="183"/>
      <c r="AN631" s="186"/>
      <c r="AO631" s="183"/>
      <c r="AP631" s="183"/>
      <c r="AQ631" s="183"/>
      <c r="AR631" s="183"/>
      <c r="AS631" s="186"/>
      <c r="AT631" s="182"/>
      <c r="AU631" s="182"/>
      <c r="AV631" s="182"/>
      <c r="AW631" s="182"/>
      <c r="AX631" s="182"/>
      <c r="AY631" s="182"/>
      <c r="AZ631" s="182"/>
      <c r="BA631" s="188"/>
      <c r="BB631" s="188"/>
      <c r="BC631" s="188"/>
      <c r="BD631" s="188"/>
      <c r="BE631" s="188"/>
      <c r="BF631" s="188"/>
      <c r="BG631" s="188"/>
      <c r="BH631" s="188"/>
      <c r="BI631" s="188"/>
      <c r="BJ631" s="188"/>
      <c r="BK631" s="188"/>
      <c r="BL631" s="188"/>
      <c r="BM631" s="188"/>
      <c r="BN631" s="188"/>
      <c r="BO631" s="188"/>
      <c r="BP631" s="189"/>
      <c r="BQ631" s="189"/>
      <c r="BR631" s="189"/>
      <c r="BS631" s="188"/>
      <c r="BT631" s="188"/>
      <c r="BU631" s="188"/>
      <c r="BV631" s="188"/>
      <c r="BW631" s="189"/>
      <c r="BX631" s="188"/>
      <c r="BY631" s="188"/>
      <c r="BZ631" s="189"/>
      <c r="CA631" s="189"/>
      <c r="CB631" s="189"/>
    </row>
    <row r="632" spans="18:80" s="45" customFormat="1" x14ac:dyDescent="0.2">
      <c r="R632" s="180"/>
      <c r="T632" s="180"/>
      <c r="V632" s="180"/>
      <c r="W632" s="42"/>
      <c r="X632" s="43"/>
      <c r="Y632" s="43"/>
      <c r="Z632" s="44"/>
      <c r="AB632" s="42"/>
      <c r="AD632" s="181"/>
      <c r="AE632" s="42"/>
      <c r="AF632" s="182"/>
      <c r="AH632" s="42"/>
      <c r="AI632" s="183"/>
      <c r="AJ632" s="184"/>
      <c r="AK632" s="185"/>
      <c r="AL632" s="183"/>
      <c r="AM632" s="183"/>
      <c r="AN632" s="186"/>
      <c r="AO632" s="183"/>
      <c r="AP632" s="183"/>
      <c r="AQ632" s="183"/>
      <c r="AR632" s="183"/>
      <c r="AS632" s="186"/>
      <c r="AT632" s="182"/>
      <c r="AU632" s="182"/>
      <c r="AV632" s="182"/>
      <c r="AW632" s="182"/>
      <c r="AX632" s="182"/>
      <c r="AY632" s="182"/>
      <c r="AZ632" s="182"/>
      <c r="BA632" s="188"/>
      <c r="BB632" s="188"/>
      <c r="BC632" s="188"/>
      <c r="BD632" s="188"/>
      <c r="BE632" s="188"/>
      <c r="BF632" s="188"/>
      <c r="BG632" s="188"/>
      <c r="BH632" s="188"/>
      <c r="BI632" s="188"/>
      <c r="BJ632" s="188"/>
      <c r="BK632" s="188"/>
      <c r="BL632" s="188"/>
      <c r="BM632" s="188"/>
      <c r="BN632" s="188"/>
      <c r="BO632" s="188"/>
      <c r="BP632" s="189"/>
      <c r="BQ632" s="189"/>
      <c r="BR632" s="189"/>
      <c r="BS632" s="188"/>
      <c r="BT632" s="188"/>
      <c r="BU632" s="188"/>
      <c r="BV632" s="188"/>
      <c r="BW632" s="189"/>
      <c r="BX632" s="188"/>
      <c r="BY632" s="188"/>
      <c r="BZ632" s="189"/>
      <c r="CA632" s="189"/>
      <c r="CB632" s="189"/>
    </row>
    <row r="633" spans="18:80" s="45" customFormat="1" x14ac:dyDescent="0.2">
      <c r="R633" s="180"/>
      <c r="T633" s="180"/>
      <c r="V633" s="180"/>
      <c r="W633" s="42"/>
      <c r="X633" s="43"/>
      <c r="Y633" s="43"/>
      <c r="Z633" s="44"/>
      <c r="AB633" s="42"/>
      <c r="AD633" s="181"/>
      <c r="AE633" s="42"/>
      <c r="AF633" s="182"/>
      <c r="AH633" s="42"/>
      <c r="AI633" s="183"/>
      <c r="AJ633" s="184"/>
      <c r="AK633" s="185"/>
      <c r="AL633" s="183"/>
      <c r="AM633" s="183"/>
      <c r="AN633" s="186"/>
      <c r="AO633" s="183"/>
      <c r="AP633" s="183"/>
      <c r="AQ633" s="183"/>
      <c r="AR633" s="183"/>
      <c r="AS633" s="186"/>
      <c r="AT633" s="182"/>
      <c r="AU633" s="182"/>
      <c r="AV633" s="182"/>
      <c r="AW633" s="182"/>
      <c r="AX633" s="182"/>
      <c r="AY633" s="182"/>
      <c r="AZ633" s="182"/>
      <c r="BA633" s="188"/>
      <c r="BB633" s="188"/>
      <c r="BC633" s="188"/>
      <c r="BD633" s="188"/>
      <c r="BE633" s="188"/>
      <c r="BF633" s="188"/>
      <c r="BG633" s="188"/>
      <c r="BH633" s="188"/>
      <c r="BI633" s="188"/>
      <c r="BJ633" s="188"/>
      <c r="BK633" s="188"/>
      <c r="BL633" s="188"/>
      <c r="BM633" s="188"/>
      <c r="BN633" s="188"/>
      <c r="BO633" s="188"/>
      <c r="BP633" s="189"/>
      <c r="BQ633" s="189"/>
      <c r="BR633" s="189"/>
      <c r="BS633" s="188"/>
      <c r="BT633" s="188"/>
      <c r="BU633" s="188"/>
      <c r="BV633" s="188"/>
      <c r="BW633" s="189"/>
      <c r="BX633" s="188"/>
      <c r="BY633" s="188"/>
      <c r="BZ633" s="189"/>
      <c r="CA633" s="189"/>
      <c r="CB633" s="189"/>
    </row>
    <row r="634" spans="18:80" s="45" customFormat="1" x14ac:dyDescent="0.2">
      <c r="R634" s="180"/>
      <c r="T634" s="180"/>
      <c r="V634" s="180"/>
      <c r="W634" s="42"/>
      <c r="X634" s="43"/>
      <c r="Y634" s="43"/>
      <c r="Z634" s="44"/>
      <c r="AB634" s="42"/>
      <c r="AD634" s="181"/>
      <c r="AE634" s="42"/>
      <c r="AF634" s="182"/>
      <c r="AH634" s="42"/>
      <c r="AI634" s="183"/>
      <c r="AJ634" s="184"/>
      <c r="AK634" s="185"/>
      <c r="AL634" s="183"/>
      <c r="AM634" s="183"/>
      <c r="AN634" s="186"/>
      <c r="AO634" s="183"/>
      <c r="AP634" s="183"/>
      <c r="AQ634" s="183"/>
      <c r="AR634" s="183"/>
      <c r="AS634" s="186"/>
      <c r="AT634" s="182"/>
      <c r="AU634" s="182"/>
      <c r="AV634" s="182"/>
      <c r="AW634" s="182"/>
      <c r="AX634" s="182"/>
      <c r="AY634" s="182"/>
      <c r="AZ634" s="182"/>
      <c r="BA634" s="188"/>
      <c r="BB634" s="188"/>
      <c r="BC634" s="188"/>
      <c r="BD634" s="188"/>
      <c r="BE634" s="188"/>
      <c r="BF634" s="188"/>
      <c r="BG634" s="188"/>
      <c r="BH634" s="188"/>
      <c r="BI634" s="188"/>
      <c r="BJ634" s="188"/>
      <c r="BK634" s="188"/>
      <c r="BL634" s="188"/>
      <c r="BM634" s="188"/>
      <c r="BN634" s="188"/>
      <c r="BO634" s="188"/>
      <c r="BP634" s="189"/>
      <c r="BQ634" s="189"/>
      <c r="BR634" s="189"/>
      <c r="BS634" s="188"/>
      <c r="BT634" s="188"/>
      <c r="BU634" s="188"/>
      <c r="BV634" s="188"/>
      <c r="BW634" s="189"/>
      <c r="BX634" s="188"/>
      <c r="BY634" s="188"/>
      <c r="BZ634" s="189"/>
      <c r="CA634" s="189"/>
      <c r="CB634" s="189"/>
    </row>
    <row r="635" spans="18:80" s="45" customFormat="1" x14ac:dyDescent="0.2">
      <c r="R635" s="180"/>
      <c r="T635" s="180"/>
      <c r="V635" s="180"/>
      <c r="W635" s="42"/>
      <c r="X635" s="43"/>
      <c r="Y635" s="43"/>
      <c r="Z635" s="44"/>
      <c r="AB635" s="42"/>
      <c r="AD635" s="181"/>
      <c r="AE635" s="42"/>
      <c r="AF635" s="182"/>
      <c r="AH635" s="42"/>
      <c r="AI635" s="183"/>
      <c r="AJ635" s="184"/>
      <c r="AK635" s="185"/>
      <c r="AL635" s="183"/>
      <c r="AM635" s="183"/>
      <c r="AN635" s="186"/>
      <c r="AO635" s="183"/>
      <c r="AP635" s="183"/>
      <c r="AQ635" s="183"/>
      <c r="AR635" s="183"/>
      <c r="AS635" s="186"/>
      <c r="AT635" s="182"/>
      <c r="AU635" s="182"/>
      <c r="AV635" s="182"/>
      <c r="AW635" s="182"/>
      <c r="AX635" s="182"/>
      <c r="AY635" s="182"/>
      <c r="AZ635" s="182"/>
      <c r="BA635" s="188"/>
      <c r="BB635" s="188"/>
      <c r="BC635" s="188"/>
      <c r="BD635" s="188"/>
      <c r="BE635" s="188"/>
      <c r="BF635" s="188"/>
      <c r="BG635" s="188"/>
      <c r="BH635" s="188"/>
      <c r="BI635" s="188"/>
      <c r="BJ635" s="188"/>
      <c r="BK635" s="188"/>
      <c r="BL635" s="188"/>
      <c r="BM635" s="188"/>
      <c r="BN635" s="188"/>
      <c r="BO635" s="188"/>
      <c r="BP635" s="189"/>
      <c r="BQ635" s="189"/>
      <c r="BR635" s="189"/>
      <c r="BS635" s="188"/>
      <c r="BT635" s="188"/>
      <c r="BU635" s="188"/>
      <c r="BV635" s="188"/>
      <c r="BW635" s="189"/>
      <c r="BX635" s="188"/>
      <c r="BY635" s="188"/>
      <c r="BZ635" s="189"/>
      <c r="CA635" s="189"/>
      <c r="CB635" s="189"/>
    </row>
    <row r="636" spans="18:80" s="45" customFormat="1" x14ac:dyDescent="0.2">
      <c r="R636" s="180"/>
      <c r="T636" s="180"/>
      <c r="V636" s="180"/>
      <c r="W636" s="42"/>
      <c r="X636" s="43"/>
      <c r="Y636" s="43"/>
      <c r="Z636" s="44"/>
      <c r="AB636" s="42"/>
      <c r="AD636" s="181"/>
      <c r="AE636" s="42"/>
      <c r="AF636" s="182"/>
      <c r="AH636" s="42"/>
      <c r="AI636" s="183"/>
      <c r="AJ636" s="184"/>
      <c r="AK636" s="185"/>
      <c r="AL636" s="183"/>
      <c r="AM636" s="183"/>
      <c r="AN636" s="186"/>
      <c r="AO636" s="183"/>
      <c r="AP636" s="183"/>
      <c r="AQ636" s="183"/>
      <c r="AR636" s="183"/>
      <c r="AS636" s="186"/>
      <c r="AT636" s="182"/>
      <c r="AU636" s="182"/>
      <c r="AV636" s="182"/>
      <c r="AW636" s="182"/>
      <c r="AX636" s="182"/>
      <c r="AY636" s="182"/>
      <c r="AZ636" s="182"/>
      <c r="BA636" s="188"/>
      <c r="BB636" s="188"/>
      <c r="BC636" s="188"/>
      <c r="BD636" s="188"/>
      <c r="BE636" s="188"/>
      <c r="BF636" s="188"/>
      <c r="BG636" s="188"/>
      <c r="BH636" s="188"/>
      <c r="BI636" s="188"/>
      <c r="BJ636" s="188"/>
      <c r="BK636" s="188"/>
      <c r="BL636" s="188"/>
      <c r="BM636" s="188"/>
      <c r="BN636" s="188"/>
      <c r="BO636" s="188"/>
      <c r="BP636" s="189"/>
      <c r="BQ636" s="189"/>
      <c r="BR636" s="189"/>
      <c r="BS636" s="188"/>
      <c r="BT636" s="188"/>
      <c r="BU636" s="188"/>
      <c r="BV636" s="188"/>
      <c r="BW636" s="189"/>
      <c r="BX636" s="188"/>
      <c r="BY636" s="188"/>
      <c r="BZ636" s="189"/>
      <c r="CA636" s="189"/>
      <c r="CB636" s="189"/>
    </row>
    <row r="637" spans="18:80" s="45" customFormat="1" x14ac:dyDescent="0.2">
      <c r="R637" s="180"/>
      <c r="T637" s="180"/>
      <c r="V637" s="180"/>
      <c r="W637" s="42"/>
      <c r="X637" s="43"/>
      <c r="Y637" s="43"/>
      <c r="Z637" s="44"/>
      <c r="AB637" s="42"/>
      <c r="AD637" s="181"/>
      <c r="AE637" s="42"/>
      <c r="AF637" s="182"/>
      <c r="AH637" s="42"/>
      <c r="AI637" s="183"/>
      <c r="AJ637" s="184"/>
      <c r="AK637" s="185"/>
      <c r="AL637" s="183"/>
      <c r="AM637" s="183"/>
      <c r="AN637" s="186"/>
      <c r="AO637" s="183"/>
      <c r="AP637" s="183"/>
      <c r="AQ637" s="183"/>
      <c r="AR637" s="183"/>
      <c r="AS637" s="186"/>
      <c r="AT637" s="182"/>
      <c r="AU637" s="182"/>
      <c r="AV637" s="182"/>
      <c r="AW637" s="182"/>
      <c r="AX637" s="182"/>
      <c r="AY637" s="182"/>
      <c r="AZ637" s="182"/>
      <c r="BA637" s="188"/>
      <c r="BB637" s="188"/>
      <c r="BC637" s="188"/>
      <c r="BD637" s="188"/>
      <c r="BE637" s="188"/>
      <c r="BF637" s="188"/>
      <c r="BG637" s="188"/>
      <c r="BH637" s="188"/>
      <c r="BI637" s="188"/>
      <c r="BJ637" s="188"/>
      <c r="BK637" s="188"/>
      <c r="BL637" s="188"/>
      <c r="BM637" s="188"/>
      <c r="BN637" s="188"/>
      <c r="BO637" s="188"/>
      <c r="BP637" s="189"/>
      <c r="BQ637" s="189"/>
      <c r="BR637" s="189"/>
      <c r="BS637" s="188"/>
      <c r="BT637" s="188"/>
      <c r="BU637" s="188"/>
      <c r="BV637" s="188"/>
      <c r="BW637" s="189"/>
      <c r="BX637" s="188"/>
      <c r="BY637" s="188"/>
      <c r="BZ637" s="189"/>
      <c r="CA637" s="189"/>
      <c r="CB637" s="189"/>
    </row>
    <row r="638" spans="18:80" s="45" customFormat="1" x14ac:dyDescent="0.2">
      <c r="R638" s="180"/>
      <c r="T638" s="180"/>
      <c r="V638" s="180"/>
      <c r="W638" s="42"/>
      <c r="X638" s="43"/>
      <c r="Y638" s="43"/>
      <c r="Z638" s="44"/>
      <c r="AB638" s="42"/>
      <c r="AD638" s="181"/>
      <c r="AE638" s="42"/>
      <c r="AF638" s="182"/>
      <c r="AH638" s="42"/>
      <c r="AI638" s="183"/>
      <c r="AJ638" s="184"/>
      <c r="AK638" s="185"/>
      <c r="AL638" s="183"/>
      <c r="AM638" s="183"/>
      <c r="AN638" s="186"/>
      <c r="AO638" s="183"/>
      <c r="AP638" s="183"/>
      <c r="AQ638" s="183"/>
      <c r="AR638" s="183"/>
      <c r="AS638" s="186"/>
      <c r="AT638" s="182"/>
      <c r="AU638" s="182"/>
      <c r="AV638" s="182"/>
      <c r="AW638" s="182"/>
      <c r="AX638" s="182"/>
      <c r="AY638" s="182"/>
      <c r="AZ638" s="182"/>
      <c r="BA638" s="188"/>
      <c r="BB638" s="188"/>
      <c r="BC638" s="188"/>
      <c r="BD638" s="188"/>
      <c r="BE638" s="188"/>
      <c r="BF638" s="188"/>
      <c r="BG638" s="188"/>
      <c r="BH638" s="188"/>
      <c r="BI638" s="188"/>
      <c r="BJ638" s="188"/>
      <c r="BK638" s="188"/>
      <c r="BL638" s="188"/>
      <c r="BM638" s="188"/>
      <c r="BN638" s="188"/>
      <c r="BO638" s="188"/>
      <c r="BP638" s="189"/>
      <c r="BQ638" s="189"/>
      <c r="BR638" s="189"/>
      <c r="BS638" s="188"/>
      <c r="BT638" s="188"/>
      <c r="BU638" s="188"/>
      <c r="BV638" s="188"/>
      <c r="BW638" s="189"/>
      <c r="BX638" s="188"/>
      <c r="BY638" s="188"/>
      <c r="BZ638" s="189"/>
      <c r="CA638" s="189"/>
      <c r="CB638" s="189"/>
    </row>
    <row r="639" spans="18:80" s="45" customFormat="1" x14ac:dyDescent="0.2">
      <c r="R639" s="180"/>
      <c r="T639" s="180"/>
      <c r="V639" s="180"/>
      <c r="W639" s="42"/>
      <c r="X639" s="43"/>
      <c r="Y639" s="43"/>
      <c r="Z639" s="44"/>
      <c r="AB639" s="42"/>
      <c r="AD639" s="181"/>
      <c r="AE639" s="42"/>
      <c r="AF639" s="182"/>
      <c r="AH639" s="42"/>
      <c r="AI639" s="183"/>
      <c r="AJ639" s="184"/>
      <c r="AK639" s="185"/>
      <c r="AL639" s="183"/>
      <c r="AM639" s="183"/>
      <c r="AN639" s="186"/>
      <c r="AO639" s="183"/>
      <c r="AP639" s="183"/>
      <c r="AQ639" s="183"/>
      <c r="AR639" s="183"/>
      <c r="AS639" s="186"/>
      <c r="AT639" s="182"/>
      <c r="AU639" s="182"/>
      <c r="AV639" s="182"/>
      <c r="AW639" s="182"/>
      <c r="AX639" s="182"/>
      <c r="AY639" s="182"/>
      <c r="AZ639" s="182"/>
      <c r="BA639" s="188"/>
      <c r="BB639" s="188"/>
      <c r="BC639" s="188"/>
      <c r="BD639" s="188"/>
      <c r="BE639" s="188"/>
      <c r="BF639" s="188"/>
      <c r="BG639" s="188"/>
      <c r="BH639" s="188"/>
      <c r="BI639" s="188"/>
      <c r="BJ639" s="188"/>
      <c r="BK639" s="188"/>
      <c r="BL639" s="188"/>
      <c r="BM639" s="188"/>
      <c r="BN639" s="188"/>
      <c r="BO639" s="188"/>
      <c r="BP639" s="189"/>
      <c r="BQ639" s="189"/>
      <c r="BR639" s="189"/>
      <c r="BS639" s="188"/>
      <c r="BT639" s="188"/>
      <c r="BU639" s="188"/>
      <c r="BV639" s="188"/>
      <c r="BW639" s="189"/>
      <c r="BX639" s="188"/>
      <c r="BY639" s="188"/>
      <c r="BZ639" s="189"/>
      <c r="CA639" s="189"/>
      <c r="CB639" s="189"/>
    </row>
    <row r="640" spans="18:80" s="45" customFormat="1" x14ac:dyDescent="0.2">
      <c r="R640" s="180"/>
      <c r="T640" s="180"/>
      <c r="V640" s="180"/>
      <c r="W640" s="42"/>
      <c r="X640" s="43"/>
      <c r="Y640" s="43"/>
      <c r="Z640" s="44"/>
      <c r="AB640" s="42"/>
      <c r="AD640" s="181"/>
      <c r="AE640" s="42"/>
      <c r="AF640" s="182"/>
      <c r="AH640" s="42"/>
      <c r="AI640" s="183"/>
      <c r="AJ640" s="184"/>
      <c r="AK640" s="185"/>
      <c r="AL640" s="183"/>
      <c r="AM640" s="183"/>
      <c r="AN640" s="186"/>
      <c r="AO640" s="183"/>
      <c r="AP640" s="183"/>
      <c r="AQ640" s="183"/>
      <c r="AR640" s="183"/>
      <c r="AS640" s="186"/>
      <c r="AT640" s="182"/>
      <c r="AU640" s="182"/>
      <c r="AV640" s="182"/>
      <c r="AW640" s="182"/>
      <c r="AX640" s="182"/>
      <c r="AY640" s="182"/>
      <c r="AZ640" s="182"/>
      <c r="BA640" s="188"/>
      <c r="BB640" s="188"/>
      <c r="BC640" s="188"/>
      <c r="BD640" s="188"/>
      <c r="BE640" s="188"/>
      <c r="BF640" s="188"/>
      <c r="BG640" s="188"/>
      <c r="BH640" s="188"/>
      <c r="BI640" s="188"/>
      <c r="BJ640" s="188"/>
      <c r="BK640" s="188"/>
      <c r="BL640" s="188"/>
      <c r="BM640" s="188"/>
      <c r="BN640" s="188"/>
      <c r="BO640" s="188"/>
      <c r="BP640" s="189"/>
      <c r="BQ640" s="189"/>
      <c r="BR640" s="189"/>
      <c r="BS640" s="188"/>
      <c r="BT640" s="188"/>
      <c r="BU640" s="188"/>
      <c r="BV640" s="188"/>
      <c r="BW640" s="189"/>
      <c r="BX640" s="188"/>
      <c r="BY640" s="188"/>
      <c r="BZ640" s="189"/>
      <c r="CA640" s="189"/>
      <c r="CB640" s="189"/>
    </row>
    <row r="641" spans="18:80" s="45" customFormat="1" x14ac:dyDescent="0.2">
      <c r="R641" s="180"/>
      <c r="T641" s="180"/>
      <c r="V641" s="180"/>
      <c r="W641" s="42"/>
      <c r="X641" s="43"/>
      <c r="Y641" s="43"/>
      <c r="Z641" s="44"/>
      <c r="AB641" s="42"/>
      <c r="AD641" s="181"/>
      <c r="AE641" s="42"/>
      <c r="AF641" s="182"/>
      <c r="AH641" s="42"/>
      <c r="AI641" s="183"/>
      <c r="AJ641" s="184"/>
      <c r="AK641" s="185"/>
      <c r="AL641" s="183"/>
      <c r="AM641" s="183"/>
      <c r="AN641" s="186"/>
      <c r="AO641" s="183"/>
      <c r="AP641" s="183"/>
      <c r="AQ641" s="183"/>
      <c r="AR641" s="183"/>
      <c r="AS641" s="186"/>
      <c r="AT641" s="182"/>
      <c r="AU641" s="182"/>
      <c r="AV641" s="182"/>
      <c r="AW641" s="182"/>
      <c r="AX641" s="182"/>
      <c r="AY641" s="182"/>
      <c r="AZ641" s="182"/>
      <c r="BA641" s="188"/>
      <c r="BB641" s="188"/>
      <c r="BC641" s="188"/>
      <c r="BD641" s="188"/>
      <c r="BE641" s="188"/>
      <c r="BF641" s="188"/>
      <c r="BG641" s="188"/>
      <c r="BH641" s="188"/>
      <c r="BI641" s="188"/>
      <c r="BJ641" s="188"/>
      <c r="BK641" s="188"/>
      <c r="BL641" s="188"/>
      <c r="BM641" s="188"/>
      <c r="BN641" s="188"/>
      <c r="BO641" s="188"/>
      <c r="BP641" s="189"/>
      <c r="BQ641" s="189"/>
      <c r="BR641" s="189"/>
      <c r="BS641" s="188"/>
      <c r="BT641" s="188"/>
      <c r="BU641" s="188"/>
      <c r="BV641" s="188"/>
      <c r="BW641" s="189"/>
      <c r="BX641" s="188"/>
      <c r="BY641" s="188"/>
      <c r="BZ641" s="189"/>
      <c r="CA641" s="189"/>
      <c r="CB641" s="189"/>
    </row>
    <row r="642" spans="18:80" s="45" customFormat="1" x14ac:dyDescent="0.2">
      <c r="R642" s="180"/>
      <c r="T642" s="180"/>
      <c r="V642" s="180"/>
      <c r="W642" s="42"/>
      <c r="X642" s="43"/>
      <c r="Y642" s="43"/>
      <c r="Z642" s="44"/>
      <c r="AB642" s="42"/>
      <c r="AD642" s="181"/>
      <c r="AE642" s="42"/>
      <c r="AF642" s="182"/>
      <c r="AH642" s="42"/>
      <c r="AI642" s="183"/>
      <c r="AJ642" s="184"/>
      <c r="AK642" s="185"/>
      <c r="AL642" s="183"/>
      <c r="AM642" s="183"/>
      <c r="AN642" s="186"/>
      <c r="AO642" s="183"/>
      <c r="AP642" s="183"/>
      <c r="AQ642" s="183"/>
      <c r="AR642" s="183"/>
      <c r="AS642" s="186"/>
      <c r="AT642" s="182"/>
      <c r="AU642" s="182"/>
      <c r="AV642" s="182"/>
      <c r="AW642" s="182"/>
      <c r="AX642" s="182"/>
      <c r="AY642" s="182"/>
      <c r="AZ642" s="182"/>
      <c r="BA642" s="188"/>
      <c r="BB642" s="188"/>
      <c r="BC642" s="188"/>
      <c r="BD642" s="188"/>
      <c r="BE642" s="188"/>
      <c r="BF642" s="188"/>
      <c r="BG642" s="188"/>
      <c r="BH642" s="188"/>
      <c r="BI642" s="188"/>
      <c r="BJ642" s="188"/>
      <c r="BK642" s="188"/>
      <c r="BL642" s="188"/>
      <c r="BM642" s="188"/>
      <c r="BN642" s="188"/>
      <c r="BO642" s="188"/>
      <c r="BP642" s="189"/>
      <c r="BQ642" s="189"/>
      <c r="BR642" s="189"/>
      <c r="BS642" s="188"/>
      <c r="BT642" s="188"/>
      <c r="BU642" s="188"/>
      <c r="BV642" s="188"/>
      <c r="BW642" s="189"/>
      <c r="BX642" s="188"/>
      <c r="BY642" s="188"/>
      <c r="BZ642" s="189"/>
      <c r="CA642" s="189"/>
      <c r="CB642" s="189"/>
    </row>
    <row r="643" spans="18:80" s="45" customFormat="1" x14ac:dyDescent="0.2">
      <c r="R643" s="180"/>
      <c r="T643" s="180"/>
      <c r="V643" s="180"/>
      <c r="W643" s="42"/>
      <c r="X643" s="43"/>
      <c r="Y643" s="43"/>
      <c r="Z643" s="44"/>
      <c r="AB643" s="42"/>
      <c r="AD643" s="181"/>
      <c r="AE643" s="42"/>
      <c r="AF643" s="182"/>
      <c r="AH643" s="42"/>
      <c r="AI643" s="183"/>
      <c r="AJ643" s="184"/>
      <c r="AK643" s="185"/>
      <c r="AL643" s="183"/>
      <c r="AM643" s="183"/>
      <c r="AN643" s="186"/>
      <c r="AO643" s="183"/>
      <c r="AP643" s="183"/>
      <c r="AQ643" s="183"/>
      <c r="AR643" s="183"/>
      <c r="AS643" s="186"/>
      <c r="AT643" s="182"/>
      <c r="AU643" s="182"/>
      <c r="AV643" s="182"/>
      <c r="AW643" s="182"/>
      <c r="AX643" s="182"/>
      <c r="AY643" s="182"/>
      <c r="AZ643" s="182"/>
      <c r="BA643" s="188"/>
      <c r="BB643" s="188"/>
      <c r="BC643" s="188"/>
      <c r="BD643" s="188"/>
      <c r="BE643" s="188"/>
      <c r="BF643" s="188"/>
      <c r="BG643" s="188"/>
      <c r="BH643" s="188"/>
      <c r="BI643" s="188"/>
      <c r="BJ643" s="188"/>
      <c r="BK643" s="188"/>
      <c r="BL643" s="188"/>
      <c r="BM643" s="188"/>
      <c r="BN643" s="188"/>
      <c r="BO643" s="188"/>
      <c r="BP643" s="189"/>
      <c r="BQ643" s="189"/>
      <c r="BR643" s="189"/>
      <c r="BS643" s="188"/>
      <c r="BT643" s="188"/>
      <c r="BU643" s="188"/>
      <c r="BV643" s="188"/>
      <c r="BW643" s="189"/>
      <c r="BX643" s="188"/>
      <c r="BY643" s="188"/>
      <c r="BZ643" s="189"/>
      <c r="CA643" s="189"/>
      <c r="CB643" s="189"/>
    </row>
    <row r="644" spans="18:80" s="45" customFormat="1" x14ac:dyDescent="0.2">
      <c r="R644" s="180"/>
      <c r="T644" s="180"/>
      <c r="V644" s="180"/>
      <c r="W644" s="42"/>
      <c r="X644" s="43"/>
      <c r="Y644" s="43"/>
      <c r="Z644" s="44"/>
      <c r="AB644" s="42"/>
      <c r="AD644" s="181"/>
      <c r="AE644" s="42"/>
      <c r="AF644" s="182"/>
      <c r="AH644" s="42"/>
      <c r="AI644" s="183"/>
      <c r="AJ644" s="184"/>
      <c r="AK644" s="185"/>
      <c r="AL644" s="183"/>
      <c r="AM644" s="183"/>
      <c r="AN644" s="186"/>
      <c r="AO644" s="183"/>
      <c r="AP644" s="183"/>
      <c r="AQ644" s="183"/>
      <c r="AR644" s="183"/>
      <c r="AS644" s="186"/>
      <c r="AT644" s="182"/>
      <c r="AU644" s="182"/>
      <c r="AV644" s="182"/>
      <c r="AW644" s="182"/>
      <c r="AX644" s="182"/>
      <c r="AY644" s="182"/>
      <c r="AZ644" s="182"/>
      <c r="BA644" s="188"/>
      <c r="BB644" s="188"/>
      <c r="BC644" s="188"/>
      <c r="BD644" s="188"/>
      <c r="BE644" s="188"/>
      <c r="BF644" s="188"/>
      <c r="BG644" s="188"/>
      <c r="BH644" s="188"/>
      <c r="BI644" s="188"/>
      <c r="BJ644" s="188"/>
      <c r="BK644" s="188"/>
      <c r="BL644" s="188"/>
      <c r="BM644" s="188"/>
      <c r="BN644" s="188"/>
      <c r="BO644" s="188"/>
      <c r="BP644" s="189"/>
      <c r="BQ644" s="189"/>
      <c r="BR644" s="189"/>
      <c r="BS644" s="188"/>
      <c r="BT644" s="188"/>
      <c r="BU644" s="188"/>
      <c r="BV644" s="188"/>
      <c r="BW644" s="189"/>
      <c r="BX644" s="188"/>
      <c r="BY644" s="188"/>
      <c r="BZ644" s="189"/>
      <c r="CA644" s="189"/>
      <c r="CB644" s="189"/>
    </row>
    <row r="645" spans="18:80" s="45" customFormat="1" x14ac:dyDescent="0.2">
      <c r="R645" s="180"/>
      <c r="T645" s="180"/>
      <c r="V645" s="180"/>
      <c r="W645" s="42"/>
      <c r="X645" s="43"/>
      <c r="Y645" s="43"/>
      <c r="Z645" s="44"/>
      <c r="AB645" s="42"/>
      <c r="AD645" s="181"/>
      <c r="AE645" s="42"/>
      <c r="AF645" s="182"/>
      <c r="AH645" s="42"/>
      <c r="AI645" s="183"/>
      <c r="AJ645" s="184"/>
      <c r="AK645" s="185"/>
      <c r="AL645" s="183"/>
      <c r="AM645" s="183"/>
      <c r="AN645" s="186"/>
      <c r="AO645" s="183"/>
      <c r="AP645" s="183"/>
      <c r="AQ645" s="183"/>
      <c r="AR645" s="183"/>
      <c r="AS645" s="186"/>
      <c r="AT645" s="182"/>
      <c r="AU645" s="182"/>
      <c r="AV645" s="182"/>
      <c r="AW645" s="182"/>
      <c r="AX645" s="182"/>
      <c r="AY645" s="182"/>
      <c r="AZ645" s="182"/>
      <c r="BA645" s="188"/>
      <c r="BB645" s="188"/>
      <c r="BC645" s="188"/>
      <c r="BD645" s="188"/>
      <c r="BE645" s="188"/>
      <c r="BF645" s="188"/>
      <c r="BG645" s="188"/>
      <c r="BH645" s="188"/>
      <c r="BI645" s="188"/>
      <c r="BJ645" s="188"/>
      <c r="BK645" s="188"/>
      <c r="BL645" s="188"/>
      <c r="BM645" s="188"/>
      <c r="BN645" s="188"/>
      <c r="BO645" s="188"/>
      <c r="BP645" s="189"/>
      <c r="BQ645" s="189"/>
      <c r="BR645" s="189"/>
      <c r="BS645" s="188"/>
      <c r="BT645" s="188"/>
      <c r="BU645" s="188"/>
      <c r="BV645" s="188"/>
      <c r="BW645" s="189"/>
      <c r="BX645" s="188"/>
      <c r="BY645" s="188"/>
      <c r="BZ645" s="189"/>
      <c r="CA645" s="189"/>
      <c r="CB645" s="189"/>
    </row>
    <row r="646" spans="18:80" s="45" customFormat="1" x14ac:dyDescent="0.2">
      <c r="R646" s="180"/>
      <c r="T646" s="180"/>
      <c r="V646" s="180"/>
      <c r="W646" s="42"/>
      <c r="X646" s="43"/>
      <c r="Y646" s="43"/>
      <c r="Z646" s="44"/>
      <c r="AB646" s="42"/>
      <c r="AD646" s="181"/>
      <c r="AE646" s="42"/>
      <c r="AF646" s="182"/>
      <c r="AH646" s="42"/>
      <c r="AI646" s="183"/>
      <c r="AJ646" s="184"/>
      <c r="AK646" s="185"/>
      <c r="AL646" s="183"/>
      <c r="AM646" s="183"/>
      <c r="AN646" s="186"/>
      <c r="AO646" s="183"/>
      <c r="AP646" s="183"/>
      <c r="AQ646" s="183"/>
      <c r="AR646" s="183"/>
      <c r="AS646" s="186"/>
      <c r="AT646" s="182"/>
      <c r="AU646" s="182"/>
      <c r="AV646" s="182"/>
      <c r="AW646" s="182"/>
      <c r="AX646" s="182"/>
      <c r="AY646" s="182"/>
      <c r="AZ646" s="182"/>
      <c r="BA646" s="188"/>
      <c r="BB646" s="188"/>
      <c r="BC646" s="188"/>
      <c r="BD646" s="188"/>
      <c r="BE646" s="188"/>
      <c r="BF646" s="188"/>
      <c r="BG646" s="188"/>
      <c r="BH646" s="188"/>
      <c r="BI646" s="188"/>
      <c r="BJ646" s="188"/>
      <c r="BK646" s="188"/>
      <c r="BL646" s="188"/>
      <c r="BM646" s="188"/>
      <c r="BN646" s="188"/>
      <c r="BO646" s="188"/>
      <c r="BP646" s="189"/>
      <c r="BQ646" s="189"/>
      <c r="BR646" s="189"/>
      <c r="BS646" s="188"/>
      <c r="BT646" s="188"/>
      <c r="BU646" s="188"/>
      <c r="BV646" s="188"/>
      <c r="BW646" s="189"/>
      <c r="BX646" s="188"/>
      <c r="BY646" s="188"/>
      <c r="BZ646" s="189"/>
      <c r="CA646" s="189"/>
      <c r="CB646" s="189"/>
    </row>
    <row r="647" spans="18:80" s="45" customFormat="1" x14ac:dyDescent="0.2">
      <c r="R647" s="180"/>
      <c r="T647" s="180"/>
      <c r="V647" s="180"/>
      <c r="W647" s="42"/>
      <c r="X647" s="43"/>
      <c r="Y647" s="43"/>
      <c r="Z647" s="44"/>
      <c r="AB647" s="42"/>
      <c r="AD647" s="181"/>
      <c r="AE647" s="42"/>
      <c r="AF647" s="182"/>
      <c r="AH647" s="42"/>
      <c r="AI647" s="183"/>
      <c r="AJ647" s="184"/>
      <c r="AK647" s="185"/>
      <c r="AL647" s="183"/>
      <c r="AM647" s="183"/>
      <c r="AN647" s="186"/>
      <c r="AO647" s="183"/>
      <c r="AP647" s="183"/>
      <c r="AQ647" s="183"/>
      <c r="AR647" s="183"/>
      <c r="AS647" s="186"/>
      <c r="AT647" s="182"/>
      <c r="AU647" s="182"/>
      <c r="AV647" s="182"/>
      <c r="AW647" s="182"/>
      <c r="AX647" s="182"/>
      <c r="AY647" s="182"/>
      <c r="AZ647" s="182"/>
      <c r="BA647" s="188"/>
      <c r="BB647" s="188"/>
      <c r="BC647" s="188"/>
      <c r="BD647" s="188"/>
      <c r="BE647" s="188"/>
      <c r="BF647" s="188"/>
      <c r="BG647" s="188"/>
      <c r="BH647" s="188"/>
      <c r="BI647" s="188"/>
      <c r="BJ647" s="188"/>
      <c r="BK647" s="188"/>
      <c r="BL647" s="188"/>
      <c r="BM647" s="188"/>
      <c r="BN647" s="188"/>
      <c r="BO647" s="188"/>
      <c r="BP647" s="189"/>
      <c r="BQ647" s="189"/>
      <c r="BR647" s="189"/>
      <c r="BS647" s="188"/>
      <c r="BT647" s="188"/>
      <c r="BU647" s="188"/>
      <c r="BV647" s="188"/>
      <c r="BW647" s="189"/>
      <c r="BX647" s="188"/>
      <c r="BY647" s="188"/>
      <c r="BZ647" s="189"/>
      <c r="CA647" s="189"/>
      <c r="CB647" s="189"/>
    </row>
    <row r="648" spans="18:80" s="45" customFormat="1" x14ac:dyDescent="0.2">
      <c r="R648" s="180"/>
      <c r="T648" s="180"/>
      <c r="V648" s="180"/>
      <c r="W648" s="42"/>
      <c r="X648" s="43"/>
      <c r="Y648" s="43"/>
      <c r="Z648" s="44"/>
      <c r="AB648" s="42"/>
      <c r="AD648" s="181"/>
      <c r="AE648" s="42"/>
      <c r="AF648" s="182"/>
      <c r="AH648" s="42"/>
      <c r="AI648" s="183"/>
      <c r="AJ648" s="184"/>
      <c r="AK648" s="185"/>
      <c r="AL648" s="183"/>
      <c r="AM648" s="183"/>
      <c r="AN648" s="186"/>
      <c r="AO648" s="183"/>
      <c r="AP648" s="183"/>
      <c r="AQ648" s="183"/>
      <c r="AR648" s="183"/>
      <c r="AS648" s="186"/>
      <c r="AT648" s="182"/>
      <c r="AU648" s="182"/>
      <c r="AV648" s="182"/>
      <c r="AW648" s="182"/>
      <c r="AX648" s="182"/>
      <c r="AY648" s="182"/>
      <c r="AZ648" s="182"/>
      <c r="BA648" s="188"/>
      <c r="BB648" s="188"/>
      <c r="BC648" s="188"/>
      <c r="BD648" s="188"/>
      <c r="BE648" s="188"/>
      <c r="BF648" s="188"/>
      <c r="BG648" s="188"/>
      <c r="BH648" s="188"/>
      <c r="BI648" s="188"/>
      <c r="BJ648" s="188"/>
      <c r="BK648" s="188"/>
      <c r="BL648" s="188"/>
      <c r="BM648" s="188"/>
      <c r="BN648" s="188"/>
      <c r="BO648" s="188"/>
      <c r="BP648" s="189"/>
      <c r="BQ648" s="189"/>
      <c r="BR648" s="189"/>
      <c r="BS648" s="188"/>
      <c r="BT648" s="188"/>
      <c r="BU648" s="188"/>
      <c r="BV648" s="188"/>
      <c r="BW648" s="189"/>
      <c r="BX648" s="188"/>
      <c r="BY648" s="188"/>
      <c r="BZ648" s="189"/>
      <c r="CA648" s="189"/>
      <c r="CB648" s="189"/>
    </row>
    <row r="649" spans="18:80" s="45" customFormat="1" x14ac:dyDescent="0.2">
      <c r="R649" s="180"/>
      <c r="T649" s="180"/>
      <c r="V649" s="180"/>
      <c r="W649" s="42"/>
      <c r="X649" s="43"/>
      <c r="Y649" s="43"/>
      <c r="Z649" s="44"/>
      <c r="AB649" s="42"/>
      <c r="AD649" s="181"/>
      <c r="AE649" s="42"/>
      <c r="AF649" s="182"/>
      <c r="AH649" s="42"/>
      <c r="AI649" s="183"/>
      <c r="AJ649" s="184"/>
      <c r="AK649" s="185"/>
      <c r="AL649" s="183"/>
      <c r="AM649" s="183"/>
      <c r="AN649" s="186"/>
      <c r="AO649" s="183"/>
      <c r="AP649" s="183"/>
      <c r="AQ649" s="183"/>
      <c r="AR649" s="183"/>
      <c r="AS649" s="186"/>
      <c r="AT649" s="182"/>
      <c r="AU649" s="182"/>
      <c r="AV649" s="182"/>
      <c r="AW649" s="182"/>
      <c r="AX649" s="182"/>
      <c r="AY649" s="182"/>
      <c r="AZ649" s="182"/>
      <c r="BA649" s="188"/>
      <c r="BB649" s="188"/>
      <c r="BC649" s="188"/>
      <c r="BD649" s="188"/>
      <c r="BE649" s="188"/>
      <c r="BF649" s="188"/>
      <c r="BG649" s="188"/>
      <c r="BH649" s="188"/>
      <c r="BI649" s="188"/>
      <c r="BJ649" s="188"/>
      <c r="BK649" s="188"/>
      <c r="BL649" s="188"/>
      <c r="BM649" s="188"/>
      <c r="BN649" s="188"/>
      <c r="BO649" s="188"/>
      <c r="BP649" s="189"/>
      <c r="BQ649" s="189"/>
      <c r="BR649" s="189"/>
      <c r="BS649" s="188"/>
      <c r="BT649" s="188"/>
      <c r="BU649" s="188"/>
      <c r="BV649" s="188"/>
      <c r="BW649" s="189"/>
      <c r="BX649" s="188"/>
      <c r="BY649" s="188"/>
      <c r="BZ649" s="189"/>
      <c r="CA649" s="189"/>
      <c r="CB649" s="189"/>
    </row>
    <row r="650" spans="18:80" s="45" customFormat="1" x14ac:dyDescent="0.2">
      <c r="R650" s="180"/>
      <c r="T650" s="180"/>
      <c r="V650" s="180"/>
      <c r="W650" s="42"/>
      <c r="X650" s="43"/>
      <c r="Y650" s="43"/>
      <c r="Z650" s="44"/>
      <c r="AB650" s="42"/>
      <c r="AD650" s="181"/>
      <c r="AE650" s="42"/>
      <c r="AF650" s="182"/>
      <c r="AH650" s="42"/>
      <c r="AI650" s="183"/>
      <c r="AJ650" s="184"/>
      <c r="AK650" s="185"/>
      <c r="AL650" s="183"/>
      <c r="AM650" s="183"/>
      <c r="AN650" s="186"/>
      <c r="AO650" s="183"/>
      <c r="AP650" s="183"/>
      <c r="AQ650" s="183"/>
      <c r="AR650" s="183"/>
      <c r="AS650" s="186"/>
      <c r="AT650" s="182"/>
      <c r="AU650" s="182"/>
      <c r="AV650" s="182"/>
      <c r="AW650" s="182"/>
      <c r="AX650" s="182"/>
      <c r="AY650" s="182"/>
      <c r="AZ650" s="182"/>
      <c r="BA650" s="188"/>
      <c r="BB650" s="188"/>
      <c r="BC650" s="188"/>
      <c r="BD650" s="188"/>
      <c r="BE650" s="188"/>
      <c r="BF650" s="188"/>
      <c r="BG650" s="188"/>
      <c r="BH650" s="188"/>
      <c r="BI650" s="188"/>
      <c r="BJ650" s="188"/>
      <c r="BK650" s="188"/>
      <c r="BL650" s="188"/>
      <c r="BM650" s="188"/>
      <c r="BN650" s="188"/>
      <c r="BO650" s="188"/>
      <c r="BP650" s="189"/>
      <c r="BQ650" s="189"/>
      <c r="BR650" s="189"/>
      <c r="BS650" s="188"/>
      <c r="BT650" s="188"/>
      <c r="BU650" s="188"/>
      <c r="BV650" s="188"/>
      <c r="BW650" s="189"/>
      <c r="BX650" s="188"/>
      <c r="BY650" s="188"/>
      <c r="BZ650" s="189"/>
      <c r="CA650" s="189"/>
      <c r="CB650" s="189"/>
    </row>
    <row r="651" spans="18:80" s="45" customFormat="1" x14ac:dyDescent="0.2">
      <c r="R651" s="180"/>
      <c r="T651" s="180"/>
      <c r="V651" s="180"/>
      <c r="W651" s="42"/>
      <c r="X651" s="43"/>
      <c r="Y651" s="43"/>
      <c r="Z651" s="44"/>
      <c r="AB651" s="42"/>
      <c r="AD651" s="181"/>
      <c r="AE651" s="42"/>
      <c r="AF651" s="182"/>
      <c r="AH651" s="42"/>
      <c r="AI651" s="183"/>
      <c r="AJ651" s="184"/>
      <c r="AK651" s="185"/>
      <c r="AL651" s="183"/>
      <c r="AM651" s="183"/>
      <c r="AN651" s="186"/>
      <c r="AO651" s="183"/>
      <c r="AP651" s="183"/>
      <c r="AQ651" s="183"/>
      <c r="AR651" s="183"/>
      <c r="AS651" s="186"/>
      <c r="AT651" s="182"/>
      <c r="AU651" s="182"/>
      <c r="AV651" s="182"/>
      <c r="AW651" s="182"/>
      <c r="AX651" s="182"/>
      <c r="AY651" s="182"/>
      <c r="AZ651" s="182"/>
      <c r="BA651" s="188"/>
      <c r="BB651" s="188"/>
      <c r="BC651" s="188"/>
      <c r="BD651" s="188"/>
      <c r="BE651" s="188"/>
      <c r="BF651" s="188"/>
      <c r="BG651" s="188"/>
      <c r="BH651" s="188"/>
      <c r="BI651" s="188"/>
      <c r="BJ651" s="188"/>
      <c r="BK651" s="188"/>
      <c r="BL651" s="188"/>
      <c r="BM651" s="188"/>
      <c r="BN651" s="188"/>
      <c r="BO651" s="188"/>
      <c r="BP651" s="189"/>
      <c r="BQ651" s="189"/>
      <c r="BR651" s="189"/>
      <c r="BS651" s="188"/>
      <c r="BT651" s="188"/>
      <c r="BU651" s="188"/>
      <c r="BV651" s="188"/>
      <c r="BW651" s="189"/>
      <c r="BX651" s="188"/>
      <c r="BY651" s="188"/>
      <c r="BZ651" s="189"/>
      <c r="CA651" s="189"/>
      <c r="CB651" s="189"/>
    </row>
    <row r="652" spans="18:80" s="45" customFormat="1" x14ac:dyDescent="0.2">
      <c r="R652" s="180"/>
      <c r="T652" s="180"/>
      <c r="V652" s="180"/>
      <c r="W652" s="42"/>
      <c r="X652" s="43"/>
      <c r="Y652" s="43"/>
      <c r="Z652" s="44"/>
      <c r="AB652" s="42"/>
      <c r="AD652" s="181"/>
      <c r="AE652" s="42"/>
      <c r="AF652" s="182"/>
      <c r="AH652" s="42"/>
      <c r="AI652" s="183"/>
      <c r="AJ652" s="184"/>
      <c r="AK652" s="185"/>
      <c r="AL652" s="183"/>
      <c r="AM652" s="183"/>
      <c r="AN652" s="186"/>
      <c r="AO652" s="183"/>
      <c r="AP652" s="183"/>
      <c r="AQ652" s="183"/>
      <c r="AR652" s="183"/>
      <c r="AS652" s="186"/>
      <c r="AT652" s="182"/>
      <c r="AU652" s="182"/>
      <c r="AV652" s="182"/>
      <c r="AW652" s="182"/>
      <c r="AX652" s="182"/>
      <c r="AY652" s="182"/>
      <c r="AZ652" s="182"/>
      <c r="BA652" s="188"/>
      <c r="BB652" s="188"/>
      <c r="BC652" s="188"/>
      <c r="BD652" s="188"/>
      <c r="BE652" s="188"/>
      <c r="BF652" s="188"/>
      <c r="BG652" s="188"/>
      <c r="BH652" s="188"/>
      <c r="BI652" s="188"/>
      <c r="BJ652" s="188"/>
      <c r="BK652" s="188"/>
      <c r="BL652" s="188"/>
      <c r="BM652" s="188"/>
      <c r="BN652" s="188"/>
      <c r="BO652" s="188"/>
      <c r="BP652" s="189"/>
      <c r="BQ652" s="189"/>
      <c r="BR652" s="189"/>
      <c r="BS652" s="188"/>
      <c r="BT652" s="188"/>
      <c r="BU652" s="188"/>
      <c r="BV652" s="188"/>
      <c r="BW652" s="189"/>
      <c r="BX652" s="188"/>
      <c r="BY652" s="188"/>
      <c r="BZ652" s="189"/>
      <c r="CA652" s="189"/>
      <c r="CB652" s="189"/>
    </row>
    <row r="653" spans="18:80" s="45" customFormat="1" x14ac:dyDescent="0.2">
      <c r="R653" s="180"/>
      <c r="T653" s="180"/>
      <c r="V653" s="180"/>
      <c r="W653" s="42"/>
      <c r="X653" s="43"/>
      <c r="Y653" s="43"/>
      <c r="Z653" s="44"/>
      <c r="AB653" s="42"/>
      <c r="AD653" s="181"/>
      <c r="AE653" s="42"/>
      <c r="AF653" s="182"/>
      <c r="AH653" s="42"/>
      <c r="AI653" s="183"/>
      <c r="AJ653" s="184"/>
      <c r="AK653" s="185"/>
      <c r="AL653" s="183"/>
      <c r="AM653" s="183"/>
      <c r="AN653" s="186"/>
      <c r="AO653" s="183"/>
      <c r="AP653" s="183"/>
      <c r="AQ653" s="183"/>
      <c r="AR653" s="183"/>
      <c r="AS653" s="186"/>
      <c r="AT653" s="182"/>
      <c r="AU653" s="182"/>
      <c r="AV653" s="182"/>
      <c r="AW653" s="182"/>
      <c r="AX653" s="182"/>
      <c r="AY653" s="182"/>
      <c r="AZ653" s="182"/>
      <c r="BA653" s="188"/>
      <c r="BB653" s="188"/>
      <c r="BC653" s="188"/>
      <c r="BD653" s="188"/>
      <c r="BE653" s="188"/>
      <c r="BF653" s="188"/>
      <c r="BG653" s="188"/>
      <c r="BH653" s="188"/>
      <c r="BI653" s="188"/>
      <c r="BJ653" s="188"/>
      <c r="BK653" s="188"/>
      <c r="BL653" s="188"/>
      <c r="BM653" s="188"/>
      <c r="BN653" s="188"/>
      <c r="BO653" s="188"/>
      <c r="BP653" s="189"/>
      <c r="BQ653" s="189"/>
      <c r="BR653" s="189"/>
      <c r="BS653" s="188"/>
      <c r="BT653" s="188"/>
      <c r="BU653" s="188"/>
      <c r="BV653" s="188"/>
      <c r="BW653" s="189"/>
      <c r="BX653" s="188"/>
      <c r="BY653" s="188"/>
      <c r="BZ653" s="189"/>
      <c r="CA653" s="189"/>
      <c r="CB653" s="189"/>
    </row>
    <row r="654" spans="18:80" s="45" customFormat="1" x14ac:dyDescent="0.2">
      <c r="R654" s="180"/>
      <c r="T654" s="180"/>
      <c r="V654" s="180"/>
      <c r="W654" s="42"/>
      <c r="X654" s="43"/>
      <c r="Y654" s="43"/>
      <c r="Z654" s="44"/>
      <c r="AB654" s="42"/>
      <c r="AD654" s="181"/>
      <c r="AE654" s="42"/>
      <c r="AF654" s="182"/>
      <c r="AH654" s="42"/>
      <c r="AI654" s="183"/>
      <c r="AJ654" s="184"/>
      <c r="AK654" s="185"/>
      <c r="AL654" s="183"/>
      <c r="AM654" s="183"/>
      <c r="AN654" s="186"/>
      <c r="AO654" s="183"/>
      <c r="AP654" s="183"/>
      <c r="AQ654" s="183"/>
      <c r="AR654" s="183"/>
      <c r="AS654" s="186"/>
      <c r="AT654" s="182"/>
      <c r="AU654" s="182"/>
      <c r="AV654" s="182"/>
      <c r="AW654" s="182"/>
      <c r="AX654" s="182"/>
      <c r="AY654" s="182"/>
      <c r="AZ654" s="182"/>
      <c r="BA654" s="188"/>
      <c r="BB654" s="188"/>
      <c r="BC654" s="188"/>
      <c r="BD654" s="188"/>
      <c r="BE654" s="188"/>
      <c r="BF654" s="188"/>
      <c r="BG654" s="188"/>
      <c r="BH654" s="188"/>
      <c r="BI654" s="188"/>
      <c r="BJ654" s="188"/>
      <c r="BK654" s="188"/>
      <c r="BL654" s="188"/>
      <c r="BM654" s="188"/>
      <c r="BN654" s="188"/>
      <c r="BO654" s="188"/>
      <c r="BP654" s="189"/>
      <c r="BQ654" s="189"/>
      <c r="BR654" s="189"/>
      <c r="BS654" s="188"/>
      <c r="BT654" s="188"/>
      <c r="BU654" s="188"/>
      <c r="BV654" s="188"/>
      <c r="BW654" s="189"/>
      <c r="BX654" s="188"/>
      <c r="BY654" s="188"/>
      <c r="BZ654" s="189"/>
      <c r="CA654" s="189"/>
      <c r="CB654" s="189"/>
    </row>
    <row r="655" spans="18:80" s="45" customFormat="1" x14ac:dyDescent="0.2">
      <c r="R655" s="180"/>
      <c r="T655" s="180"/>
      <c r="V655" s="180"/>
      <c r="W655" s="42"/>
      <c r="X655" s="43"/>
      <c r="Y655" s="43"/>
      <c r="Z655" s="44"/>
      <c r="AB655" s="42"/>
      <c r="AD655" s="181"/>
      <c r="AE655" s="42"/>
      <c r="AF655" s="182"/>
      <c r="AH655" s="42"/>
      <c r="AI655" s="183"/>
      <c r="AJ655" s="184"/>
      <c r="AK655" s="185"/>
      <c r="AL655" s="183"/>
      <c r="AM655" s="183"/>
      <c r="AN655" s="186"/>
      <c r="AO655" s="183"/>
      <c r="AP655" s="183"/>
      <c r="AQ655" s="183"/>
      <c r="AR655" s="183"/>
      <c r="AS655" s="186"/>
      <c r="AT655" s="182"/>
      <c r="AU655" s="182"/>
      <c r="AV655" s="182"/>
      <c r="AW655" s="182"/>
      <c r="AX655" s="182"/>
      <c r="AY655" s="182"/>
      <c r="AZ655" s="182"/>
      <c r="BA655" s="188"/>
      <c r="BB655" s="188"/>
      <c r="BC655" s="188"/>
      <c r="BD655" s="188"/>
      <c r="BE655" s="188"/>
      <c r="BF655" s="188"/>
      <c r="BG655" s="188"/>
      <c r="BH655" s="188"/>
      <c r="BI655" s="188"/>
      <c r="BJ655" s="188"/>
      <c r="BK655" s="188"/>
      <c r="BL655" s="188"/>
      <c r="BM655" s="188"/>
      <c r="BN655" s="188"/>
      <c r="BO655" s="188"/>
      <c r="BP655" s="189"/>
      <c r="BQ655" s="189"/>
      <c r="BR655" s="189"/>
      <c r="BS655" s="188"/>
      <c r="BT655" s="188"/>
      <c r="BU655" s="188"/>
      <c r="BV655" s="188"/>
      <c r="BW655" s="189"/>
      <c r="BX655" s="188"/>
      <c r="BY655" s="188"/>
      <c r="BZ655" s="189"/>
      <c r="CA655" s="189"/>
      <c r="CB655" s="189"/>
    </row>
    <row r="656" spans="18:80" s="45" customFormat="1" x14ac:dyDescent="0.2">
      <c r="R656" s="180"/>
      <c r="T656" s="180"/>
      <c r="V656" s="180"/>
      <c r="W656" s="42"/>
      <c r="X656" s="43"/>
      <c r="Y656" s="43"/>
      <c r="Z656" s="44"/>
      <c r="AB656" s="42"/>
      <c r="AD656" s="181"/>
      <c r="AE656" s="42"/>
      <c r="AF656" s="182"/>
      <c r="AH656" s="42"/>
      <c r="AI656" s="183"/>
      <c r="AJ656" s="184"/>
      <c r="AK656" s="185"/>
      <c r="AL656" s="183"/>
      <c r="AM656" s="183"/>
      <c r="AN656" s="186"/>
      <c r="AO656" s="183"/>
      <c r="AP656" s="183"/>
      <c r="AQ656" s="183"/>
      <c r="AR656" s="183"/>
      <c r="AS656" s="186"/>
      <c r="AT656" s="182"/>
      <c r="AU656" s="182"/>
      <c r="AV656" s="182"/>
      <c r="AW656" s="182"/>
      <c r="AX656" s="182"/>
      <c r="AY656" s="182"/>
      <c r="AZ656" s="182"/>
      <c r="BA656" s="188"/>
      <c r="BB656" s="188"/>
      <c r="BC656" s="188"/>
      <c r="BD656" s="188"/>
      <c r="BE656" s="188"/>
      <c r="BF656" s="188"/>
      <c r="BG656" s="188"/>
      <c r="BH656" s="188"/>
      <c r="BI656" s="188"/>
      <c r="BJ656" s="188"/>
      <c r="BK656" s="188"/>
      <c r="BL656" s="188"/>
      <c r="BM656" s="188"/>
      <c r="BN656" s="188"/>
      <c r="BO656" s="188"/>
      <c r="BP656" s="189"/>
      <c r="BQ656" s="189"/>
      <c r="BR656" s="189"/>
      <c r="BS656" s="188"/>
      <c r="BT656" s="188"/>
      <c r="BU656" s="188"/>
      <c r="BV656" s="188"/>
      <c r="BW656" s="189"/>
      <c r="BX656" s="188"/>
      <c r="BY656" s="188"/>
      <c r="BZ656" s="189"/>
      <c r="CA656" s="189"/>
      <c r="CB656" s="189"/>
    </row>
    <row r="657" spans="18:80" s="45" customFormat="1" x14ac:dyDescent="0.2">
      <c r="R657" s="180"/>
      <c r="T657" s="180"/>
      <c r="V657" s="180"/>
      <c r="W657" s="42"/>
      <c r="X657" s="43"/>
      <c r="Y657" s="43"/>
      <c r="Z657" s="44"/>
      <c r="AB657" s="42"/>
      <c r="AD657" s="181"/>
      <c r="AE657" s="42"/>
      <c r="AF657" s="182"/>
      <c r="AH657" s="42"/>
      <c r="AI657" s="183"/>
      <c r="AJ657" s="184"/>
      <c r="AK657" s="185"/>
      <c r="AL657" s="183"/>
      <c r="AM657" s="183"/>
      <c r="AN657" s="186"/>
      <c r="AO657" s="183"/>
      <c r="AP657" s="183"/>
      <c r="AQ657" s="183"/>
      <c r="AR657" s="183"/>
      <c r="AS657" s="186"/>
      <c r="AT657" s="182"/>
      <c r="AU657" s="182"/>
      <c r="AV657" s="182"/>
      <c r="AW657" s="182"/>
      <c r="AX657" s="182"/>
      <c r="AY657" s="182"/>
      <c r="AZ657" s="182"/>
      <c r="BA657" s="188"/>
      <c r="BB657" s="188"/>
      <c r="BC657" s="188"/>
      <c r="BD657" s="188"/>
      <c r="BE657" s="188"/>
      <c r="BF657" s="188"/>
      <c r="BG657" s="188"/>
      <c r="BH657" s="188"/>
      <c r="BI657" s="188"/>
      <c r="BJ657" s="188"/>
      <c r="BK657" s="188"/>
      <c r="BL657" s="188"/>
      <c r="BM657" s="188"/>
      <c r="BN657" s="188"/>
      <c r="BO657" s="188"/>
      <c r="BP657" s="189"/>
      <c r="BQ657" s="189"/>
      <c r="BR657" s="189"/>
      <c r="BS657" s="188"/>
      <c r="BT657" s="188"/>
      <c r="BU657" s="188"/>
      <c r="BV657" s="188"/>
      <c r="BW657" s="189"/>
      <c r="BX657" s="188"/>
      <c r="BY657" s="188"/>
      <c r="BZ657" s="189"/>
      <c r="CA657" s="189"/>
      <c r="CB657" s="189"/>
    </row>
    <row r="658" spans="18:80" s="45" customFormat="1" x14ac:dyDescent="0.2">
      <c r="R658" s="180"/>
      <c r="T658" s="180"/>
      <c r="V658" s="180"/>
      <c r="W658" s="42"/>
      <c r="X658" s="43"/>
      <c r="Y658" s="43"/>
      <c r="Z658" s="44"/>
      <c r="AB658" s="42"/>
      <c r="AD658" s="181"/>
      <c r="AE658" s="42"/>
      <c r="AF658" s="182"/>
      <c r="AH658" s="42"/>
      <c r="AI658" s="183"/>
      <c r="AJ658" s="184"/>
      <c r="AK658" s="185"/>
      <c r="AL658" s="183"/>
      <c r="AM658" s="183"/>
      <c r="AN658" s="186"/>
      <c r="AO658" s="183"/>
      <c r="AP658" s="183"/>
      <c r="AQ658" s="183"/>
      <c r="AR658" s="183"/>
      <c r="AS658" s="186"/>
      <c r="AT658" s="182"/>
      <c r="AU658" s="182"/>
      <c r="AV658" s="182"/>
      <c r="AW658" s="182"/>
      <c r="AX658" s="182"/>
      <c r="AY658" s="182"/>
      <c r="AZ658" s="182"/>
      <c r="BA658" s="188"/>
      <c r="BB658" s="188"/>
      <c r="BC658" s="188"/>
      <c r="BD658" s="188"/>
      <c r="BE658" s="188"/>
      <c r="BF658" s="188"/>
      <c r="BG658" s="188"/>
      <c r="BH658" s="188"/>
      <c r="BI658" s="188"/>
      <c r="BJ658" s="188"/>
      <c r="BK658" s="188"/>
      <c r="BL658" s="188"/>
      <c r="BM658" s="188"/>
      <c r="BN658" s="188"/>
      <c r="BO658" s="188"/>
      <c r="BP658" s="189"/>
      <c r="BQ658" s="189"/>
      <c r="BR658" s="189"/>
      <c r="BS658" s="188"/>
      <c r="BT658" s="188"/>
      <c r="BU658" s="188"/>
      <c r="BV658" s="188"/>
      <c r="BW658" s="189"/>
      <c r="BX658" s="188"/>
      <c r="BY658" s="188"/>
      <c r="BZ658" s="189"/>
      <c r="CA658" s="189"/>
      <c r="CB658" s="189"/>
    </row>
    <row r="659" spans="18:80" s="45" customFormat="1" x14ac:dyDescent="0.2">
      <c r="R659" s="180"/>
      <c r="T659" s="180"/>
      <c r="V659" s="180"/>
      <c r="W659" s="42"/>
      <c r="X659" s="43"/>
      <c r="Y659" s="43"/>
      <c r="Z659" s="44"/>
      <c r="AB659" s="42"/>
      <c r="AD659" s="181"/>
      <c r="AE659" s="42"/>
      <c r="AF659" s="182"/>
      <c r="AH659" s="42"/>
      <c r="AI659" s="183"/>
      <c r="AJ659" s="184"/>
      <c r="AK659" s="185"/>
      <c r="AL659" s="183"/>
      <c r="AM659" s="183"/>
      <c r="AN659" s="186"/>
      <c r="AO659" s="183"/>
      <c r="AP659" s="183"/>
      <c r="AQ659" s="183"/>
      <c r="AR659" s="183"/>
      <c r="AS659" s="186"/>
      <c r="AT659" s="182"/>
      <c r="AU659" s="182"/>
      <c r="AV659" s="182"/>
      <c r="AW659" s="182"/>
      <c r="AX659" s="182"/>
      <c r="AY659" s="182"/>
      <c r="AZ659" s="182"/>
      <c r="BA659" s="188"/>
      <c r="BB659" s="188"/>
      <c r="BC659" s="188"/>
      <c r="BD659" s="188"/>
      <c r="BE659" s="188"/>
      <c r="BF659" s="188"/>
      <c r="BG659" s="188"/>
      <c r="BH659" s="188"/>
      <c r="BI659" s="188"/>
      <c r="BJ659" s="188"/>
      <c r="BK659" s="188"/>
      <c r="BL659" s="188"/>
      <c r="BM659" s="188"/>
      <c r="BN659" s="188"/>
      <c r="BO659" s="188"/>
      <c r="BP659" s="189"/>
      <c r="BQ659" s="189"/>
      <c r="BR659" s="189"/>
      <c r="BS659" s="188"/>
      <c r="BT659" s="188"/>
      <c r="BU659" s="188"/>
      <c r="BV659" s="188"/>
      <c r="BW659" s="189"/>
      <c r="BX659" s="188"/>
      <c r="BY659" s="188"/>
      <c r="BZ659" s="189"/>
      <c r="CA659" s="189"/>
      <c r="CB659" s="189"/>
    </row>
    <row r="660" spans="18:80" s="45" customFormat="1" x14ac:dyDescent="0.2">
      <c r="R660" s="180"/>
      <c r="T660" s="180"/>
      <c r="V660" s="180"/>
      <c r="W660" s="42"/>
      <c r="X660" s="43"/>
      <c r="Y660" s="43"/>
      <c r="Z660" s="44"/>
      <c r="AB660" s="42"/>
      <c r="AD660" s="181"/>
      <c r="AE660" s="42"/>
      <c r="AF660" s="182"/>
      <c r="AH660" s="42"/>
      <c r="AI660" s="183"/>
      <c r="AJ660" s="184"/>
      <c r="AK660" s="185"/>
      <c r="AL660" s="183"/>
      <c r="AM660" s="183"/>
      <c r="AN660" s="186"/>
      <c r="AO660" s="183"/>
      <c r="AP660" s="183"/>
      <c r="AQ660" s="183"/>
      <c r="AR660" s="183"/>
      <c r="AS660" s="186"/>
      <c r="AT660" s="182"/>
      <c r="AU660" s="182"/>
      <c r="AV660" s="182"/>
      <c r="AW660" s="182"/>
      <c r="AX660" s="182"/>
      <c r="AY660" s="182"/>
      <c r="AZ660" s="182"/>
      <c r="BA660" s="188"/>
      <c r="BB660" s="188"/>
      <c r="BC660" s="188"/>
      <c r="BD660" s="188"/>
      <c r="BE660" s="188"/>
      <c r="BF660" s="188"/>
      <c r="BG660" s="188"/>
      <c r="BH660" s="188"/>
      <c r="BI660" s="188"/>
      <c r="BJ660" s="188"/>
      <c r="BK660" s="188"/>
      <c r="BL660" s="188"/>
      <c r="BM660" s="188"/>
      <c r="BN660" s="188"/>
      <c r="BO660" s="188"/>
      <c r="BP660" s="189"/>
      <c r="BQ660" s="189"/>
      <c r="BR660" s="189"/>
      <c r="BS660" s="188"/>
      <c r="BT660" s="188"/>
      <c r="BU660" s="188"/>
      <c r="BV660" s="188"/>
      <c r="BW660" s="189"/>
      <c r="BX660" s="188"/>
      <c r="BY660" s="188"/>
      <c r="BZ660" s="189"/>
      <c r="CA660" s="189"/>
      <c r="CB660" s="189"/>
    </row>
    <row r="661" spans="18:80" s="45" customFormat="1" x14ac:dyDescent="0.2">
      <c r="R661" s="180"/>
      <c r="T661" s="180"/>
      <c r="V661" s="180"/>
      <c r="W661" s="42"/>
      <c r="X661" s="43"/>
      <c r="Y661" s="43"/>
      <c r="Z661" s="44"/>
      <c r="AB661" s="42"/>
      <c r="AD661" s="181"/>
      <c r="AE661" s="42"/>
      <c r="AF661" s="182"/>
      <c r="AH661" s="42"/>
      <c r="AI661" s="183"/>
      <c r="AJ661" s="184"/>
      <c r="AK661" s="185"/>
      <c r="AL661" s="183"/>
      <c r="AM661" s="183"/>
      <c r="AN661" s="186"/>
      <c r="AO661" s="183"/>
      <c r="AP661" s="183"/>
      <c r="AQ661" s="183"/>
      <c r="AR661" s="183"/>
      <c r="AS661" s="186"/>
      <c r="AT661" s="182"/>
      <c r="AU661" s="182"/>
      <c r="AV661" s="182"/>
      <c r="AW661" s="182"/>
      <c r="AX661" s="182"/>
      <c r="AY661" s="182"/>
      <c r="AZ661" s="182"/>
      <c r="BA661" s="188"/>
      <c r="BB661" s="188"/>
      <c r="BC661" s="188"/>
      <c r="BD661" s="188"/>
      <c r="BE661" s="188"/>
      <c r="BF661" s="188"/>
      <c r="BG661" s="188"/>
      <c r="BH661" s="188"/>
      <c r="BI661" s="188"/>
      <c r="BJ661" s="188"/>
      <c r="BK661" s="188"/>
      <c r="BL661" s="188"/>
      <c r="BM661" s="188"/>
      <c r="BN661" s="188"/>
      <c r="BO661" s="188"/>
      <c r="BP661" s="189"/>
      <c r="BQ661" s="189"/>
      <c r="BR661" s="189"/>
      <c r="BS661" s="188"/>
      <c r="BT661" s="188"/>
      <c r="BU661" s="188"/>
      <c r="BV661" s="188"/>
      <c r="BW661" s="189"/>
      <c r="BX661" s="188"/>
      <c r="BY661" s="188"/>
      <c r="BZ661" s="189"/>
      <c r="CA661" s="189"/>
      <c r="CB661" s="189"/>
    </row>
    <row r="662" spans="18:80" s="45" customFormat="1" x14ac:dyDescent="0.2">
      <c r="R662" s="180"/>
      <c r="T662" s="180"/>
      <c r="V662" s="180"/>
      <c r="W662" s="42"/>
      <c r="X662" s="43"/>
      <c r="Y662" s="43"/>
      <c r="Z662" s="44"/>
      <c r="AB662" s="42"/>
      <c r="AD662" s="181"/>
      <c r="AE662" s="42"/>
      <c r="AF662" s="182"/>
      <c r="AH662" s="42"/>
      <c r="AI662" s="183"/>
      <c r="AJ662" s="184"/>
      <c r="AK662" s="185"/>
      <c r="AL662" s="183"/>
      <c r="AM662" s="183"/>
      <c r="AN662" s="186"/>
      <c r="AO662" s="183"/>
      <c r="AP662" s="183"/>
      <c r="AQ662" s="183"/>
      <c r="AR662" s="183"/>
      <c r="AS662" s="186"/>
      <c r="AT662" s="182"/>
      <c r="AU662" s="182"/>
      <c r="AV662" s="182"/>
      <c r="AW662" s="182"/>
      <c r="AX662" s="182"/>
      <c r="AY662" s="182"/>
      <c r="AZ662" s="182"/>
      <c r="BA662" s="188"/>
      <c r="BB662" s="188"/>
      <c r="BC662" s="188"/>
      <c r="BD662" s="188"/>
      <c r="BE662" s="188"/>
      <c r="BF662" s="188"/>
      <c r="BG662" s="188"/>
      <c r="BH662" s="188"/>
      <c r="BI662" s="188"/>
      <c r="BJ662" s="188"/>
      <c r="BK662" s="188"/>
      <c r="BL662" s="188"/>
      <c r="BM662" s="188"/>
      <c r="BN662" s="188"/>
      <c r="BO662" s="188"/>
      <c r="BP662" s="189"/>
      <c r="BQ662" s="189"/>
      <c r="BR662" s="189"/>
      <c r="BS662" s="188"/>
      <c r="BT662" s="188"/>
      <c r="BU662" s="188"/>
      <c r="BV662" s="188"/>
      <c r="BW662" s="189"/>
      <c r="BX662" s="188"/>
      <c r="BY662" s="188"/>
      <c r="BZ662" s="189"/>
      <c r="CA662" s="189"/>
      <c r="CB662" s="189"/>
    </row>
    <row r="663" spans="18:80" s="45" customFormat="1" x14ac:dyDescent="0.2">
      <c r="R663" s="180"/>
      <c r="T663" s="180"/>
      <c r="V663" s="180"/>
      <c r="W663" s="42"/>
      <c r="X663" s="43"/>
      <c r="Y663" s="43"/>
      <c r="Z663" s="44"/>
      <c r="AB663" s="42"/>
      <c r="AD663" s="181"/>
      <c r="AE663" s="42"/>
      <c r="AF663" s="182"/>
      <c r="AH663" s="42"/>
      <c r="AI663" s="183"/>
      <c r="AJ663" s="184"/>
      <c r="AK663" s="185"/>
      <c r="AL663" s="183"/>
      <c r="AM663" s="183"/>
      <c r="AN663" s="186"/>
      <c r="AO663" s="183"/>
      <c r="AP663" s="183"/>
      <c r="AQ663" s="183"/>
      <c r="AR663" s="183"/>
      <c r="AS663" s="186"/>
      <c r="AT663" s="182"/>
      <c r="AU663" s="182"/>
      <c r="AV663" s="182"/>
      <c r="AW663" s="182"/>
      <c r="AX663" s="182"/>
      <c r="AY663" s="182"/>
      <c r="AZ663" s="182"/>
      <c r="BA663" s="188"/>
      <c r="BB663" s="188"/>
      <c r="BC663" s="188"/>
      <c r="BD663" s="188"/>
      <c r="BE663" s="188"/>
      <c r="BF663" s="188"/>
      <c r="BG663" s="188"/>
      <c r="BH663" s="188"/>
      <c r="BI663" s="188"/>
      <c r="BJ663" s="188"/>
      <c r="BK663" s="188"/>
      <c r="BL663" s="188"/>
      <c r="BM663" s="188"/>
      <c r="BN663" s="188"/>
      <c r="BO663" s="188"/>
      <c r="BP663" s="189"/>
      <c r="BQ663" s="189"/>
      <c r="BR663" s="189"/>
      <c r="BS663" s="188"/>
      <c r="BT663" s="188"/>
      <c r="BU663" s="188"/>
      <c r="BV663" s="188"/>
      <c r="BW663" s="189"/>
      <c r="BX663" s="188"/>
      <c r="BY663" s="188"/>
      <c r="BZ663" s="189"/>
      <c r="CA663" s="189"/>
      <c r="CB663" s="189"/>
    </row>
    <row r="664" spans="18:80" s="45" customFormat="1" x14ac:dyDescent="0.2">
      <c r="R664" s="180"/>
      <c r="T664" s="180"/>
      <c r="V664" s="180"/>
      <c r="W664" s="42"/>
      <c r="X664" s="43"/>
      <c r="Y664" s="43"/>
      <c r="Z664" s="44"/>
      <c r="AB664" s="42"/>
      <c r="AD664" s="181"/>
      <c r="AE664" s="42"/>
      <c r="AF664" s="182"/>
      <c r="AH664" s="42"/>
      <c r="AI664" s="183"/>
      <c r="AJ664" s="184"/>
      <c r="AK664" s="185"/>
      <c r="AL664" s="183"/>
      <c r="AM664" s="183"/>
      <c r="AN664" s="186"/>
      <c r="AO664" s="183"/>
      <c r="AP664" s="183"/>
      <c r="AQ664" s="183"/>
      <c r="AR664" s="183"/>
      <c r="AS664" s="186"/>
      <c r="AT664" s="182"/>
      <c r="AU664" s="182"/>
      <c r="AV664" s="182"/>
      <c r="AW664" s="182"/>
      <c r="AX664" s="182"/>
      <c r="AY664" s="182"/>
      <c r="AZ664" s="182"/>
      <c r="BA664" s="188"/>
      <c r="BB664" s="188"/>
      <c r="BC664" s="188"/>
      <c r="BD664" s="188"/>
      <c r="BE664" s="188"/>
      <c r="BF664" s="188"/>
      <c r="BG664" s="188"/>
      <c r="BH664" s="188"/>
      <c r="BI664" s="188"/>
      <c r="BJ664" s="188"/>
      <c r="BK664" s="188"/>
      <c r="BL664" s="188"/>
      <c r="BM664" s="188"/>
      <c r="BN664" s="188"/>
      <c r="BO664" s="188"/>
      <c r="BP664" s="189"/>
      <c r="BQ664" s="189"/>
      <c r="BR664" s="189"/>
      <c r="BS664" s="188"/>
      <c r="BT664" s="188"/>
      <c r="BU664" s="188"/>
      <c r="BV664" s="188"/>
      <c r="BW664" s="189"/>
      <c r="BX664" s="188"/>
      <c r="BY664" s="188"/>
      <c r="BZ664" s="189"/>
      <c r="CA664" s="189"/>
      <c r="CB664" s="189"/>
    </row>
    <row r="665" spans="18:80" s="45" customFormat="1" x14ac:dyDescent="0.2">
      <c r="R665" s="180"/>
      <c r="T665" s="180"/>
      <c r="V665" s="180"/>
      <c r="W665" s="42"/>
      <c r="X665" s="43"/>
      <c r="Y665" s="43"/>
      <c r="Z665" s="44"/>
      <c r="AB665" s="42"/>
      <c r="AD665" s="181"/>
      <c r="AE665" s="42"/>
      <c r="AF665" s="182"/>
      <c r="AH665" s="42"/>
      <c r="AI665" s="183"/>
      <c r="AJ665" s="184"/>
      <c r="AK665" s="185"/>
      <c r="AL665" s="183"/>
      <c r="AM665" s="183"/>
      <c r="AN665" s="186"/>
      <c r="AO665" s="183"/>
      <c r="AP665" s="183"/>
      <c r="AQ665" s="183"/>
      <c r="AR665" s="183"/>
      <c r="AS665" s="186"/>
      <c r="AT665" s="182"/>
      <c r="AU665" s="182"/>
      <c r="AV665" s="182"/>
      <c r="AW665" s="182"/>
      <c r="AX665" s="182"/>
      <c r="AY665" s="182"/>
      <c r="AZ665" s="182"/>
      <c r="BA665" s="188"/>
      <c r="BB665" s="188"/>
      <c r="BC665" s="188"/>
      <c r="BD665" s="188"/>
      <c r="BE665" s="188"/>
      <c r="BF665" s="188"/>
      <c r="BG665" s="188"/>
      <c r="BH665" s="188"/>
      <c r="BI665" s="188"/>
      <c r="BJ665" s="188"/>
      <c r="BK665" s="188"/>
      <c r="BL665" s="188"/>
      <c r="BM665" s="188"/>
      <c r="BN665" s="188"/>
      <c r="BO665" s="188"/>
      <c r="BP665" s="189"/>
      <c r="BQ665" s="189"/>
      <c r="BR665" s="189"/>
      <c r="BS665" s="188"/>
      <c r="BT665" s="188"/>
      <c r="BU665" s="188"/>
      <c r="BV665" s="188"/>
      <c r="BW665" s="189"/>
      <c r="BX665" s="188"/>
      <c r="BY665" s="188"/>
      <c r="BZ665" s="189"/>
      <c r="CA665" s="189"/>
      <c r="CB665" s="189"/>
    </row>
    <row r="666" spans="18:80" s="45" customFormat="1" x14ac:dyDescent="0.2">
      <c r="R666" s="180"/>
      <c r="T666" s="180"/>
      <c r="V666" s="180"/>
      <c r="W666" s="42"/>
      <c r="X666" s="43"/>
      <c r="Y666" s="43"/>
      <c r="Z666" s="44"/>
      <c r="AB666" s="42"/>
      <c r="AD666" s="181"/>
      <c r="AE666" s="42"/>
      <c r="AF666" s="182"/>
      <c r="AH666" s="42"/>
      <c r="AI666" s="183"/>
      <c r="AJ666" s="184"/>
      <c r="AK666" s="185"/>
      <c r="AL666" s="183"/>
      <c r="AM666" s="183"/>
      <c r="AN666" s="186"/>
      <c r="AO666" s="183"/>
      <c r="AP666" s="183"/>
      <c r="AQ666" s="183"/>
      <c r="AR666" s="183"/>
      <c r="AS666" s="186"/>
      <c r="AT666" s="182"/>
      <c r="AU666" s="182"/>
      <c r="AV666" s="182"/>
      <c r="AW666" s="182"/>
      <c r="AX666" s="182"/>
      <c r="AY666" s="182"/>
      <c r="AZ666" s="182"/>
      <c r="BA666" s="188"/>
      <c r="BB666" s="188"/>
      <c r="BC666" s="188"/>
      <c r="BD666" s="188"/>
      <c r="BE666" s="188"/>
      <c r="BF666" s="188"/>
      <c r="BG666" s="188"/>
      <c r="BH666" s="188"/>
      <c r="BI666" s="188"/>
      <c r="BJ666" s="188"/>
      <c r="BK666" s="188"/>
      <c r="BL666" s="188"/>
      <c r="BM666" s="188"/>
      <c r="BN666" s="188"/>
      <c r="BO666" s="188"/>
      <c r="BP666" s="189"/>
      <c r="BQ666" s="189"/>
      <c r="BR666" s="189"/>
      <c r="BS666" s="188"/>
      <c r="BT666" s="188"/>
      <c r="BU666" s="188"/>
      <c r="BV666" s="188"/>
      <c r="BW666" s="189"/>
      <c r="BX666" s="188"/>
      <c r="BY666" s="188"/>
      <c r="BZ666" s="189"/>
      <c r="CA666" s="189"/>
      <c r="CB666" s="189"/>
    </row>
    <row r="667" spans="18:80" s="45" customFormat="1" x14ac:dyDescent="0.2">
      <c r="R667" s="180"/>
      <c r="T667" s="180"/>
      <c r="V667" s="180"/>
      <c r="W667" s="42"/>
      <c r="X667" s="43"/>
      <c r="Y667" s="43"/>
      <c r="Z667" s="44"/>
      <c r="AB667" s="42"/>
      <c r="AD667" s="181"/>
      <c r="AE667" s="42"/>
      <c r="AF667" s="182"/>
      <c r="AH667" s="42"/>
      <c r="AI667" s="183"/>
      <c r="AJ667" s="184"/>
      <c r="AK667" s="185"/>
      <c r="AL667" s="183"/>
      <c r="AM667" s="183"/>
      <c r="AN667" s="186"/>
      <c r="AO667" s="183"/>
      <c r="AP667" s="183"/>
      <c r="AQ667" s="183"/>
      <c r="AR667" s="183"/>
      <c r="AS667" s="186"/>
      <c r="AT667" s="182"/>
      <c r="AU667" s="182"/>
      <c r="AV667" s="182"/>
      <c r="AW667" s="182"/>
      <c r="AX667" s="182"/>
      <c r="AY667" s="182"/>
      <c r="AZ667" s="182"/>
      <c r="BA667" s="188"/>
      <c r="BB667" s="188"/>
      <c r="BC667" s="188"/>
      <c r="BD667" s="188"/>
      <c r="BE667" s="188"/>
      <c r="BF667" s="188"/>
      <c r="BG667" s="188"/>
      <c r="BH667" s="188"/>
      <c r="BI667" s="188"/>
      <c r="BJ667" s="188"/>
      <c r="BK667" s="188"/>
      <c r="BL667" s="188"/>
      <c r="BM667" s="188"/>
      <c r="BN667" s="188"/>
      <c r="BO667" s="188"/>
      <c r="BP667" s="189"/>
      <c r="BQ667" s="189"/>
      <c r="BR667" s="189"/>
      <c r="BS667" s="188"/>
      <c r="BT667" s="188"/>
      <c r="BU667" s="188"/>
      <c r="BV667" s="188"/>
      <c r="BW667" s="189"/>
      <c r="BX667" s="188"/>
      <c r="BY667" s="188"/>
      <c r="BZ667" s="189"/>
      <c r="CA667" s="189"/>
      <c r="CB667" s="189"/>
    </row>
    <row r="668" spans="18:80" s="45" customFormat="1" x14ac:dyDescent="0.2">
      <c r="R668" s="180"/>
      <c r="T668" s="180"/>
      <c r="V668" s="180"/>
      <c r="W668" s="42"/>
      <c r="X668" s="43"/>
      <c r="Y668" s="43"/>
      <c r="Z668" s="44"/>
      <c r="AB668" s="42"/>
      <c r="AD668" s="181"/>
      <c r="AE668" s="42"/>
      <c r="AF668" s="182"/>
      <c r="AH668" s="42"/>
      <c r="AI668" s="183"/>
      <c r="AJ668" s="184"/>
      <c r="AK668" s="185"/>
      <c r="AL668" s="183"/>
      <c r="AM668" s="183"/>
      <c r="AN668" s="186"/>
      <c r="AO668" s="183"/>
      <c r="AP668" s="183"/>
      <c r="AQ668" s="183"/>
      <c r="AR668" s="183"/>
      <c r="AS668" s="186"/>
      <c r="AT668" s="182"/>
      <c r="AU668" s="182"/>
      <c r="AV668" s="182"/>
      <c r="AW668" s="182"/>
      <c r="AX668" s="182"/>
      <c r="AY668" s="182"/>
      <c r="AZ668" s="182"/>
      <c r="BA668" s="188"/>
      <c r="BB668" s="188"/>
      <c r="BC668" s="188"/>
      <c r="BD668" s="188"/>
      <c r="BE668" s="188"/>
      <c r="BF668" s="188"/>
      <c r="BG668" s="188"/>
      <c r="BH668" s="188"/>
      <c r="BI668" s="188"/>
      <c r="BJ668" s="188"/>
      <c r="BK668" s="188"/>
      <c r="BL668" s="188"/>
      <c r="BM668" s="188"/>
      <c r="BN668" s="188"/>
      <c r="BO668" s="188"/>
      <c r="BP668" s="189"/>
      <c r="BQ668" s="189"/>
      <c r="BR668" s="189"/>
      <c r="BS668" s="188"/>
      <c r="BT668" s="188"/>
      <c r="BU668" s="188"/>
      <c r="BV668" s="188"/>
      <c r="BW668" s="189"/>
      <c r="BX668" s="188"/>
      <c r="BY668" s="188"/>
      <c r="BZ668" s="189"/>
      <c r="CA668" s="189"/>
      <c r="CB668" s="189"/>
    </row>
    <row r="669" spans="18:80" s="45" customFormat="1" x14ac:dyDescent="0.2">
      <c r="R669" s="180"/>
      <c r="T669" s="180"/>
      <c r="V669" s="180"/>
      <c r="W669" s="42"/>
      <c r="X669" s="43"/>
      <c r="Y669" s="43"/>
      <c r="Z669" s="44"/>
      <c r="AB669" s="42"/>
      <c r="AD669" s="181"/>
      <c r="AE669" s="42"/>
      <c r="AF669" s="182"/>
      <c r="AH669" s="42"/>
      <c r="AI669" s="183"/>
      <c r="AJ669" s="184"/>
      <c r="AK669" s="185"/>
      <c r="AL669" s="183"/>
      <c r="AM669" s="183"/>
      <c r="AN669" s="186"/>
      <c r="AO669" s="183"/>
      <c r="AP669" s="183"/>
      <c r="AQ669" s="183"/>
      <c r="AR669" s="183"/>
      <c r="AS669" s="186"/>
      <c r="AT669" s="182"/>
      <c r="AU669" s="182"/>
      <c r="AV669" s="182"/>
      <c r="AW669" s="182"/>
      <c r="AX669" s="182"/>
      <c r="AY669" s="182"/>
      <c r="AZ669" s="182"/>
      <c r="BA669" s="188"/>
      <c r="BB669" s="188"/>
      <c r="BC669" s="188"/>
      <c r="BD669" s="188"/>
      <c r="BE669" s="188"/>
      <c r="BF669" s="188"/>
      <c r="BG669" s="188"/>
      <c r="BH669" s="188"/>
      <c r="BI669" s="188"/>
      <c r="BJ669" s="188"/>
      <c r="BK669" s="188"/>
      <c r="BL669" s="188"/>
      <c r="BM669" s="188"/>
      <c r="BN669" s="188"/>
      <c r="BO669" s="188"/>
      <c r="BP669" s="189"/>
      <c r="BQ669" s="189"/>
      <c r="BR669" s="189"/>
      <c r="BS669" s="188"/>
      <c r="BT669" s="188"/>
      <c r="BU669" s="188"/>
      <c r="BV669" s="188"/>
      <c r="BW669" s="189"/>
      <c r="BX669" s="188"/>
      <c r="BY669" s="188"/>
      <c r="BZ669" s="189"/>
      <c r="CA669" s="189"/>
      <c r="CB669" s="189"/>
    </row>
    <row r="670" spans="18:80" s="45" customFormat="1" x14ac:dyDescent="0.2">
      <c r="R670" s="180"/>
      <c r="T670" s="180"/>
      <c r="V670" s="180"/>
      <c r="W670" s="42"/>
      <c r="X670" s="43"/>
      <c r="Y670" s="43"/>
      <c r="Z670" s="44"/>
      <c r="AB670" s="42"/>
      <c r="AD670" s="181"/>
      <c r="AE670" s="42"/>
      <c r="AF670" s="182"/>
      <c r="AH670" s="42"/>
      <c r="AI670" s="183"/>
      <c r="AJ670" s="184"/>
      <c r="AK670" s="185"/>
      <c r="AL670" s="183"/>
      <c r="AM670" s="183"/>
      <c r="AN670" s="186"/>
      <c r="AO670" s="183"/>
      <c r="AP670" s="183"/>
      <c r="AQ670" s="183"/>
      <c r="AR670" s="183"/>
      <c r="AS670" s="186"/>
      <c r="AT670" s="182"/>
      <c r="AU670" s="182"/>
      <c r="AV670" s="182"/>
      <c r="AW670" s="182"/>
      <c r="AX670" s="182"/>
      <c r="AY670" s="182"/>
      <c r="AZ670" s="182"/>
      <c r="BA670" s="188"/>
      <c r="BB670" s="188"/>
      <c r="BC670" s="188"/>
      <c r="BD670" s="188"/>
      <c r="BE670" s="188"/>
      <c r="BF670" s="188"/>
      <c r="BG670" s="188"/>
      <c r="BH670" s="188"/>
      <c r="BI670" s="188"/>
      <c r="BJ670" s="188"/>
      <c r="BK670" s="188"/>
      <c r="BL670" s="188"/>
      <c r="BM670" s="188"/>
      <c r="BN670" s="188"/>
      <c r="BO670" s="188"/>
      <c r="BP670" s="189"/>
      <c r="BQ670" s="189"/>
      <c r="BR670" s="189"/>
      <c r="BS670" s="188"/>
      <c r="BT670" s="188"/>
      <c r="BU670" s="188"/>
      <c r="BV670" s="188"/>
      <c r="BW670" s="189"/>
      <c r="BX670" s="188"/>
      <c r="BY670" s="188"/>
      <c r="BZ670" s="189"/>
      <c r="CA670" s="189"/>
      <c r="CB670" s="189"/>
    </row>
  </sheetData>
  <sheetProtection formatCells="0" formatColumns="0" formatRows="0" insertRows="0"/>
  <autoFilter ref="A17:CF102"/>
  <mergeCells count="606">
    <mergeCell ref="W87:W89"/>
    <mergeCell ref="Z87:Z89"/>
    <mergeCell ref="Y87:Y89"/>
    <mergeCell ref="X87:X89"/>
    <mergeCell ref="AA87:AA89"/>
    <mergeCell ref="AB87:AB89"/>
    <mergeCell ref="AF62:AF85"/>
    <mergeCell ref="AG62:AG85"/>
    <mergeCell ref="AC48:AC85"/>
    <mergeCell ref="AD45:AD47"/>
    <mergeCell ref="AD48:AD85"/>
    <mergeCell ref="AE45:AE47"/>
    <mergeCell ref="AE48:AE85"/>
    <mergeCell ref="AF45:AF47"/>
    <mergeCell ref="AG45:AG47"/>
    <mergeCell ref="AH45:AH47"/>
    <mergeCell ref="AI45:AI47"/>
    <mergeCell ref="AF48:AF52"/>
    <mergeCell ref="AF53:AF57"/>
    <mergeCell ref="AG48:AG52"/>
    <mergeCell ref="AH48:AH52"/>
    <mergeCell ref="AI48:AI52"/>
    <mergeCell ref="AH62:AH85"/>
    <mergeCell ref="AI62:AI85"/>
    <mergeCell ref="AU19:AU20"/>
    <mergeCell ref="AT19:AT20"/>
    <mergeCell ref="AI19:AI20"/>
    <mergeCell ref="AH19:AH20"/>
    <mergeCell ref="AG19:AG20"/>
    <mergeCell ref="AF19:AF20"/>
    <mergeCell ref="U45:U85"/>
    <mergeCell ref="V45:V85"/>
    <mergeCell ref="U87:U89"/>
    <mergeCell ref="V87:V89"/>
    <mergeCell ref="U91:U100"/>
    <mergeCell ref="V91:V100"/>
    <mergeCell ref="J15:V15"/>
    <mergeCell ref="U16:U17"/>
    <mergeCell ref="V16:V17"/>
    <mergeCell ref="U18:U20"/>
    <mergeCell ref="V18:V20"/>
    <mergeCell ref="U22:U39"/>
    <mergeCell ref="V22:V39"/>
    <mergeCell ref="U40:U42"/>
    <mergeCell ref="V40:V42"/>
    <mergeCell ref="U43:U44"/>
    <mergeCell ref="V43:V44"/>
    <mergeCell ref="S45:S85"/>
    <mergeCell ref="T45:T85"/>
    <mergeCell ref="S87:S89"/>
    <mergeCell ref="T87:T89"/>
    <mergeCell ref="S91:S100"/>
    <mergeCell ref="T91:T100"/>
    <mergeCell ref="S43:S44"/>
    <mergeCell ref="AV91:AV100"/>
    <mergeCell ref="AW91:AW100"/>
    <mergeCell ref="AX91:AX100"/>
    <mergeCell ref="AV18:AV20"/>
    <mergeCell ref="AW18:AW20"/>
    <mergeCell ref="AX18:AX20"/>
    <mergeCell ref="AV43:AV44"/>
    <mergeCell ref="AW43:AW44"/>
    <mergeCell ref="AX43:AX44"/>
    <mergeCell ref="AW45:AW85"/>
    <mergeCell ref="AW22:AW39"/>
    <mergeCell ref="AT91:AT94"/>
    <mergeCell ref="AU91:AU94"/>
    <mergeCell ref="AT95:AT97"/>
    <mergeCell ref="AU95:AU97"/>
    <mergeCell ref="AT98:AT99"/>
    <mergeCell ref="AU98:AU99"/>
    <mergeCell ref="AT22:AT28"/>
    <mergeCell ref="AU22:AU28"/>
    <mergeCell ref="AT29:AT39"/>
    <mergeCell ref="AU29:AU39"/>
    <mergeCell ref="AT53:AT57"/>
    <mergeCell ref="AU53:AU57"/>
    <mergeCell ref="AT58:AT61"/>
    <mergeCell ref="AU58:AU61"/>
    <mergeCell ref="AU45:AU47"/>
    <mergeCell ref="AT45:AT47"/>
    <mergeCell ref="AT48:AT52"/>
    <mergeCell ref="AU48:AU52"/>
    <mergeCell ref="AT62:AT85"/>
    <mergeCell ref="AU62:AU85"/>
    <mergeCell ref="S1:AI5"/>
    <mergeCell ref="S16:S17"/>
    <mergeCell ref="T16:T17"/>
    <mergeCell ref="S18:S20"/>
    <mergeCell ref="T18:T20"/>
    <mergeCell ref="S22:S39"/>
    <mergeCell ref="T22:T39"/>
    <mergeCell ref="S40:S42"/>
    <mergeCell ref="T40:T42"/>
    <mergeCell ref="A6:CC6"/>
    <mergeCell ref="CC15:CC17"/>
    <mergeCell ref="J16:J17"/>
    <mergeCell ref="K16:K17"/>
    <mergeCell ref="W15:W17"/>
    <mergeCell ref="Y15:Y17"/>
    <mergeCell ref="Z15:Z17"/>
    <mergeCell ref="C15:C17"/>
    <mergeCell ref="AC15:AC17"/>
    <mergeCell ref="CB16:CB17"/>
    <mergeCell ref="BA16:BA17"/>
    <mergeCell ref="AW16:AW17"/>
    <mergeCell ref="AG16:AG17"/>
    <mergeCell ref="AJ16:AJ17"/>
    <mergeCell ref="AI16:AI17"/>
    <mergeCell ref="AE87:AE89"/>
    <mergeCell ref="AE40:AE42"/>
    <mergeCell ref="AG40:AG42"/>
    <mergeCell ref="AD40:AD42"/>
    <mergeCell ref="AC91:AC100"/>
    <mergeCell ref="AD91:AD100"/>
    <mergeCell ref="AR91:AR100"/>
    <mergeCell ref="AG87:AG89"/>
    <mergeCell ref="AK87:AK89"/>
    <mergeCell ref="AQ45:AQ85"/>
    <mergeCell ref="AP68:AP74"/>
    <mergeCell ref="AO75:AO79"/>
    <mergeCell ref="AP75:AP79"/>
    <mergeCell ref="AK80:AK82"/>
    <mergeCell ref="AO80:AO82"/>
    <mergeCell ref="AP80:AP82"/>
    <mergeCell ref="AO87:AO89"/>
    <mergeCell ref="AP87:AP89"/>
    <mergeCell ref="AK53:AK57"/>
    <mergeCell ref="AK58:AK61"/>
    <mergeCell ref="AK62:AK67"/>
    <mergeCell ref="AC45:AC47"/>
    <mergeCell ref="AO91:AO94"/>
    <mergeCell ref="AP91:AP94"/>
    <mergeCell ref="AQ91:AQ100"/>
    <mergeCell ref="AK91:AK94"/>
    <mergeCell ref="AK95:AK97"/>
    <mergeCell ref="AG95:AG97"/>
    <mergeCell ref="AH95:AH97"/>
    <mergeCell ref="AI95:AI97"/>
    <mergeCell ref="AG91:AG94"/>
    <mergeCell ref="AH91:AH94"/>
    <mergeCell ref="AI91:AI94"/>
    <mergeCell ref="AG98:AG99"/>
    <mergeCell ref="AH98:AH99"/>
    <mergeCell ref="AI98:AI99"/>
    <mergeCell ref="AJ98:AJ99"/>
    <mergeCell ref="AK98:AK99"/>
    <mergeCell ref="AO98:AO99"/>
    <mergeCell ref="AO95:AO97"/>
    <mergeCell ref="AP95:AP97"/>
    <mergeCell ref="AP98:AP99"/>
    <mergeCell ref="Q18:Q20"/>
    <mergeCell ref="R18:R20"/>
    <mergeCell ref="Q43:Q44"/>
    <mergeCell ref="R43:R44"/>
    <mergeCell ref="Q22:Q39"/>
    <mergeCell ref="AQ18:AQ20"/>
    <mergeCell ref="AR18:AR20"/>
    <mergeCell ref="AS18:AS20"/>
    <mergeCell ref="AQ43:AQ44"/>
    <mergeCell ref="AR43:AR44"/>
    <mergeCell ref="AS43:AS44"/>
    <mergeCell ref="T43:T44"/>
    <mergeCell ref="P16:P17"/>
    <mergeCell ref="P22:P39"/>
    <mergeCell ref="P40:P42"/>
    <mergeCell ref="P45:P85"/>
    <mergeCell ref="P87:P89"/>
    <mergeCell ref="P91:P100"/>
    <mergeCell ref="P18:P20"/>
    <mergeCell ref="O43:O44"/>
    <mergeCell ref="P43:P44"/>
    <mergeCell ref="O16:O17"/>
    <mergeCell ref="O22:O39"/>
    <mergeCell ref="O40:O42"/>
    <mergeCell ref="O45:O85"/>
    <mergeCell ref="CC18:CC100"/>
    <mergeCell ref="AY22:AY28"/>
    <mergeCell ref="AZ22:AZ28"/>
    <mergeCell ref="AI29:AI39"/>
    <mergeCell ref="AP40:AP42"/>
    <mergeCell ref="W43:W44"/>
    <mergeCell ref="X43:X44"/>
    <mergeCell ref="Y43:Y44"/>
    <mergeCell ref="Z43:Z44"/>
    <mergeCell ref="AA43:AA44"/>
    <mergeCell ref="AB43:AB44"/>
    <mergeCell ref="AC43:AC44"/>
    <mergeCell ref="AD43:AD44"/>
    <mergeCell ref="AE43:AE44"/>
    <mergeCell ref="AG53:AG57"/>
    <mergeCell ref="AM91:AM100"/>
    <mergeCell ref="AN91:AN100"/>
    <mergeCell ref="AS91:AS100"/>
    <mergeCell ref="AF98:AF99"/>
    <mergeCell ref="I45:I85"/>
    <mergeCell ref="K22:K39"/>
    <mergeCell ref="J22:J39"/>
    <mergeCell ref="G43:G44"/>
    <mergeCell ref="H43:H44"/>
    <mergeCell ref="I43:I44"/>
    <mergeCell ref="J43:J44"/>
    <mergeCell ref="K45:K85"/>
    <mergeCell ref="R91:R100"/>
    <mergeCell ref="Q91:Q100"/>
    <mergeCell ref="O91:O100"/>
    <mergeCell ref="R22:R39"/>
    <mergeCell ref="Q40:Q42"/>
    <mergeCell ref="R40:R42"/>
    <mergeCell ref="Q45:Q85"/>
    <mergeCell ref="R45:R85"/>
    <mergeCell ref="AK45:AK52"/>
    <mergeCell ref="AJ45:AJ52"/>
    <mergeCell ref="AH53:AH57"/>
    <mergeCell ref="AI53:AI57"/>
    <mergeCell ref="AJ53:AJ57"/>
    <mergeCell ref="AH58:AH61"/>
    <mergeCell ref="AI58:AI61"/>
    <mergeCell ref="AJ58:AJ61"/>
    <mergeCell ref="A18:A100"/>
    <mergeCell ref="K91:K100"/>
    <mergeCell ref="L91:L100"/>
    <mergeCell ref="M91:M100"/>
    <mergeCell ref="N91:N100"/>
    <mergeCell ref="L87:L89"/>
    <mergeCell ref="L45:L85"/>
    <mergeCell ref="N45:N85"/>
    <mergeCell ref="N87:N89"/>
    <mergeCell ref="M87:M89"/>
    <mergeCell ref="M45:M85"/>
    <mergeCell ref="D45:D90"/>
    <mergeCell ref="C45:C90"/>
    <mergeCell ref="J87:J89"/>
    <mergeCell ref="G45:G85"/>
    <mergeCell ref="H45:H85"/>
    <mergeCell ref="BW45:BW85"/>
    <mergeCell ref="BS45:BS71"/>
    <mergeCell ref="BT72:BT77"/>
    <mergeCell ref="BT45:BT71"/>
    <mergeCell ref="BT78:BT82"/>
    <mergeCell ref="AE91:AE100"/>
    <mergeCell ref="AF91:AF97"/>
    <mergeCell ref="CB87:CB89"/>
    <mergeCell ref="BB22:BB39"/>
    <mergeCell ref="AV22:AV39"/>
    <mergeCell ref="BA40:BA42"/>
    <mergeCell ref="BD40:BD42"/>
    <mergeCell ref="AU40:AU42"/>
    <mergeCell ref="BU22:BU39"/>
    <mergeCell ref="BV22:BV39"/>
    <mergeCell ref="BK22:BK39"/>
    <mergeCell ref="BE29:BE39"/>
    <mergeCell ref="BD22:BD28"/>
    <mergeCell ref="BE22:BE28"/>
    <mergeCell ref="BC40:BC42"/>
    <mergeCell ref="BD29:BD39"/>
    <mergeCell ref="CB45:CB85"/>
    <mergeCell ref="CB22:CB39"/>
    <mergeCell ref="BY40:BY42"/>
    <mergeCell ref="BZ22:BZ39"/>
    <mergeCell ref="BY22:BY28"/>
    <mergeCell ref="BX29:BX39"/>
    <mergeCell ref="BY29:BY39"/>
    <mergeCell ref="BX78:BX82"/>
    <mergeCell ref="BY78:BY82"/>
    <mergeCell ref="BX45:BX71"/>
    <mergeCell ref="BY45:BY71"/>
    <mergeCell ref="BX72:BX77"/>
    <mergeCell ref="CA22:CA39"/>
    <mergeCell ref="BZ40:BZ42"/>
    <mergeCell ref="CA40:CA42"/>
    <mergeCell ref="CB40:CB42"/>
    <mergeCell ref="BX40:BX42"/>
    <mergeCell ref="CA87:CA89"/>
    <mergeCell ref="BS87:BS88"/>
    <mergeCell ref="BT87:BT88"/>
    <mergeCell ref="BZ87:BZ89"/>
    <mergeCell ref="BX22:BX28"/>
    <mergeCell ref="BZ45:BZ85"/>
    <mergeCell ref="CA45:CA85"/>
    <mergeCell ref="BM87:BM89"/>
    <mergeCell ref="BL87:BL89"/>
    <mergeCell ref="BU87:BU89"/>
    <mergeCell ref="BV87:BV89"/>
    <mergeCell ref="BW87:BW89"/>
    <mergeCell ref="BY72:BY77"/>
    <mergeCell ref="BS78:BS82"/>
    <mergeCell ref="BU45:BU85"/>
    <mergeCell ref="BV45:BV85"/>
    <mergeCell ref="BN40:BN42"/>
    <mergeCell ref="BP45:BP85"/>
    <mergeCell ref="BX87:BX88"/>
    <mergeCell ref="BY87:BY88"/>
    <mergeCell ref="BS72:BS77"/>
    <mergeCell ref="BW22:BW39"/>
    <mergeCell ref="BS29:BS39"/>
    <mergeCell ref="BT22:BT28"/>
    <mergeCell ref="AO45:AO52"/>
    <mergeCell ref="AP45:AP52"/>
    <mergeCell ref="BR45:BR85"/>
    <mergeCell ref="BQ45:BQ85"/>
    <mergeCell ref="BO72:BO77"/>
    <mergeCell ref="BD78:BD82"/>
    <mergeCell ref="BD72:BD77"/>
    <mergeCell ref="BG45:BG85"/>
    <mergeCell ref="BH45:BH85"/>
    <mergeCell ref="AO53:AO57"/>
    <mergeCell ref="AP53:AP57"/>
    <mergeCell ref="AO58:AO61"/>
    <mergeCell ref="AP58:AP61"/>
    <mergeCell ref="AO62:AO67"/>
    <mergeCell ref="AP62:AP67"/>
    <mergeCell ref="AO68:AO74"/>
    <mergeCell ref="AL43:AL44"/>
    <mergeCell ref="AM43:AM44"/>
    <mergeCell ref="AN43:AN44"/>
    <mergeCell ref="AF58:AF61"/>
    <mergeCell ref="AG58:AG61"/>
    <mergeCell ref="AZ87:AZ88"/>
    <mergeCell ref="BC87:BC89"/>
    <mergeCell ref="AO40:AO42"/>
    <mergeCell ref="AS40:AS42"/>
    <mergeCell ref="BB87:BB89"/>
    <mergeCell ref="AW87:AW89"/>
    <mergeCell ref="AY87:AY88"/>
    <mergeCell ref="BA87:BA89"/>
    <mergeCell ref="AY72:AY77"/>
    <mergeCell ref="AV87:AV89"/>
    <mergeCell ref="AY78:AY82"/>
    <mergeCell ref="BB45:BB85"/>
    <mergeCell ref="BC45:BC85"/>
    <mergeCell ref="AV40:AV42"/>
    <mergeCell ref="AW40:AW42"/>
    <mergeCell ref="AQ40:AQ42"/>
    <mergeCell ref="AR40:AR42"/>
    <mergeCell ref="BB40:BB42"/>
    <mergeCell ref="AR45:AR85"/>
    <mergeCell ref="AJ62:AJ67"/>
    <mergeCell ref="AJ75:AJ79"/>
    <mergeCell ref="AM87:AM89"/>
    <mergeCell ref="AN87:AN89"/>
    <mergeCell ref="AL87:AL89"/>
    <mergeCell ref="AJ80:AJ82"/>
    <mergeCell ref="AH87:AH89"/>
    <mergeCell ref="AI87:AI89"/>
    <mergeCell ref="AK68:AK74"/>
    <mergeCell ref="AK75:AK79"/>
    <mergeCell ref="E18:E44"/>
    <mergeCell ref="L40:L42"/>
    <mergeCell ref="AC40:AC42"/>
    <mergeCell ref="AQ87:AQ89"/>
    <mergeCell ref="AR87:AR89"/>
    <mergeCell ref="AS87:AS89"/>
    <mergeCell ref="M43:M44"/>
    <mergeCell ref="N43:N44"/>
    <mergeCell ref="K40:K42"/>
    <mergeCell ref="O87:O89"/>
    <mergeCell ref="F18:F44"/>
    <mergeCell ref="H22:H39"/>
    <mergeCell ref="G22:G39"/>
    <mergeCell ref="G40:G42"/>
    <mergeCell ref="I22:I39"/>
    <mergeCell ref="N22:N39"/>
    <mergeCell ref="K18:K20"/>
    <mergeCell ref="L18:L20"/>
    <mergeCell ref="AL45:AL85"/>
    <mergeCell ref="AF87:AF89"/>
    <mergeCell ref="AJ68:AJ74"/>
    <mergeCell ref="A7:BZ7"/>
    <mergeCell ref="BQ16:BQ17"/>
    <mergeCell ref="A8:BZ8"/>
    <mergeCell ref="A9:BZ9"/>
    <mergeCell ref="A10:BZ10"/>
    <mergeCell ref="F15:F17"/>
    <mergeCell ref="AM16:AM17"/>
    <mergeCell ref="A15:A17"/>
    <mergeCell ref="A11:BZ11"/>
    <mergeCell ref="A12:BZ12"/>
    <mergeCell ref="G15:G17"/>
    <mergeCell ref="AD15:AD17"/>
    <mergeCell ref="AA15:AA17"/>
    <mergeCell ref="AE15:AE17"/>
    <mergeCell ref="AB15:AB17"/>
    <mergeCell ref="X15:X17"/>
    <mergeCell ref="BI16:BI17"/>
    <mergeCell ref="BJ16:BJ17"/>
    <mergeCell ref="D15:D17"/>
    <mergeCell ref="L16:L17"/>
    <mergeCell ref="E15:E17"/>
    <mergeCell ref="H15:H17"/>
    <mergeCell ref="BZ16:BZ17"/>
    <mergeCell ref="AO16:AO17"/>
    <mergeCell ref="B15:B17"/>
    <mergeCell ref="BP16:BP17"/>
    <mergeCell ref="BY16:BY17"/>
    <mergeCell ref="AQ16:AQ17"/>
    <mergeCell ref="AR16:AR17"/>
    <mergeCell ref="AS16:AS17"/>
    <mergeCell ref="BK16:BK17"/>
    <mergeCell ref="BW16:BW17"/>
    <mergeCell ref="BG16:BG17"/>
    <mergeCell ref="BH16:BH17"/>
    <mergeCell ref="BD16:BD17"/>
    <mergeCell ref="BE16:BE17"/>
    <mergeCell ref="BF16:BF17"/>
    <mergeCell ref="BS16:BS17"/>
    <mergeCell ref="BT16:BT17"/>
    <mergeCell ref="AV16:AV17"/>
    <mergeCell ref="AY16:AY17"/>
    <mergeCell ref="BU16:BU17"/>
    <mergeCell ref="BR16:BR17"/>
    <mergeCell ref="AH16:AH17"/>
    <mergeCell ref="AF15:AF17"/>
    <mergeCell ref="AT16:AT17"/>
    <mergeCell ref="R16:R17"/>
    <mergeCell ref="N16:N17"/>
    <mergeCell ref="AJ40:AJ42"/>
    <mergeCell ref="Q16:Q17"/>
    <mergeCell ref="AF29:AF39"/>
    <mergeCell ref="AC22:AC39"/>
    <mergeCell ref="AG15:CB15"/>
    <mergeCell ref="CA16:CA17"/>
    <mergeCell ref="AN16:AN17"/>
    <mergeCell ref="BL16:BL17"/>
    <mergeCell ref="BJ22:BJ28"/>
    <mergeCell ref="BX16:BX17"/>
    <mergeCell ref="BC16:BC17"/>
    <mergeCell ref="AL16:AL17"/>
    <mergeCell ref="AX16:AX17"/>
    <mergeCell ref="AZ16:AZ17"/>
    <mergeCell ref="BV16:BV17"/>
    <mergeCell ref="BM16:BM17"/>
    <mergeCell ref="AU16:AU17"/>
    <mergeCell ref="BC22:BC39"/>
    <mergeCell ref="AD18:AD20"/>
    <mergeCell ref="AE18:AE20"/>
    <mergeCell ref="BB16:BB17"/>
    <mergeCell ref="AP16:AP17"/>
    <mergeCell ref="BN16:BN17"/>
    <mergeCell ref="BO16:BO17"/>
    <mergeCell ref="BL22:BL39"/>
    <mergeCell ref="BM22:BM39"/>
    <mergeCell ref="J18:J20"/>
    <mergeCell ref="BR22:BR39"/>
    <mergeCell ref="I15:I17"/>
    <mergeCell ref="AK16:AK17"/>
    <mergeCell ref="AZ29:AZ39"/>
    <mergeCell ref="AB40:AB42"/>
    <mergeCell ref="M22:M39"/>
    <mergeCell ref="AL40:AL42"/>
    <mergeCell ref="AM40:AM42"/>
    <mergeCell ref="AH22:AH28"/>
    <mergeCell ref="AF22:AF28"/>
    <mergeCell ref="AG29:AG39"/>
    <mergeCell ref="M16:M17"/>
    <mergeCell ref="N40:N42"/>
    <mergeCell ref="M40:M42"/>
    <mergeCell ref="AH40:AH42"/>
    <mergeCell ref="AN40:AN42"/>
    <mergeCell ref="AZ40:AZ42"/>
    <mergeCell ref="AY40:AY42"/>
    <mergeCell ref="AK40:AK42"/>
    <mergeCell ref="K43:K44"/>
    <mergeCell ref="BO87:BO88"/>
    <mergeCell ref="BP87:BP89"/>
    <mergeCell ref="BQ87:BQ89"/>
    <mergeCell ref="BG22:BG39"/>
    <mergeCell ref="BG40:BG42"/>
    <mergeCell ref="BH40:BH42"/>
    <mergeCell ref="BK45:BK85"/>
    <mergeCell ref="BL45:BL85"/>
    <mergeCell ref="BM45:BM85"/>
    <mergeCell ref="BN72:BN77"/>
    <mergeCell ref="BK87:BK89"/>
    <mergeCell ref="BN87:BN88"/>
    <mergeCell ref="BO22:BO28"/>
    <mergeCell ref="BO29:BO39"/>
    <mergeCell ref="BO40:BO42"/>
    <mergeCell ref="BI40:BI42"/>
    <mergeCell ref="BJ40:BJ42"/>
    <mergeCell ref="BK40:BK42"/>
    <mergeCell ref="BL40:BL42"/>
    <mergeCell ref="BM40:BM42"/>
    <mergeCell ref="BP40:BP42"/>
    <mergeCell ref="BI22:BI28"/>
    <mergeCell ref="G18:G20"/>
    <mergeCell ref="AY29:AY39"/>
    <mergeCell ref="F45:F90"/>
    <mergeCell ref="E45:E90"/>
    <mergeCell ref="L22:L39"/>
    <mergeCell ref="AM18:AM20"/>
    <mergeCell ref="AN18:AN20"/>
    <mergeCell ref="AL18:AL20"/>
    <mergeCell ref="AE22:AE39"/>
    <mergeCell ref="AD22:AD39"/>
    <mergeCell ref="AA18:AA20"/>
    <mergeCell ref="AM45:AM85"/>
    <mergeCell ref="AN45:AN85"/>
    <mergeCell ref="AF40:AF42"/>
    <mergeCell ref="AG22:AG28"/>
    <mergeCell ref="K87:K89"/>
    <mergeCell ref="Q87:Q89"/>
    <mergeCell ref="R87:R89"/>
    <mergeCell ref="AD87:AD89"/>
    <mergeCell ref="AC87:AC89"/>
    <mergeCell ref="BO45:BO71"/>
    <mergeCell ref="BI87:BI88"/>
    <mergeCell ref="L43:L44"/>
    <mergeCell ref="AX87:AX89"/>
    <mergeCell ref="AZ45:AZ71"/>
    <mergeCell ref="AL91:AL100"/>
    <mergeCell ref="B18:B100"/>
    <mergeCell ref="C91:C100"/>
    <mergeCell ref="D91:D100"/>
    <mergeCell ref="E91:E100"/>
    <mergeCell ref="F91:F100"/>
    <mergeCell ref="G91:G100"/>
    <mergeCell ref="H91:H100"/>
    <mergeCell ref="I91:I100"/>
    <mergeCell ref="J91:J100"/>
    <mergeCell ref="J45:J85"/>
    <mergeCell ref="H87:H89"/>
    <mergeCell ref="G87:G89"/>
    <mergeCell ref="H40:H42"/>
    <mergeCell ref="J40:J42"/>
    <mergeCell ref="I40:I42"/>
    <mergeCell ref="I87:I89"/>
    <mergeCell ref="D18:D44"/>
    <mergeCell ref="C18:C44"/>
    <mergeCell ref="AU87:AU89"/>
    <mergeCell ref="AT87:AT89"/>
    <mergeCell ref="BR40:BR42"/>
    <mergeCell ref="AJ91:AJ94"/>
    <mergeCell ref="AJ95:AJ97"/>
    <mergeCell ref="BA45:BA85"/>
    <mergeCell ref="AZ72:AZ77"/>
    <mergeCell ref="AZ78:AZ82"/>
    <mergeCell ref="BD87:BD88"/>
    <mergeCell ref="AY45:AY71"/>
    <mergeCell ref="AX45:AX85"/>
    <mergeCell ref="AV45:AV85"/>
    <mergeCell ref="AS45:AS85"/>
    <mergeCell ref="BR87:BR89"/>
    <mergeCell ref="BN78:BN82"/>
    <mergeCell ref="BO78:BO82"/>
    <mergeCell ref="AJ87:AJ89"/>
    <mergeCell ref="BJ87:BJ88"/>
    <mergeCell ref="BF40:BF42"/>
    <mergeCell ref="BQ40:BQ42"/>
    <mergeCell ref="BE78:BE82"/>
    <mergeCell ref="BD45:BD71"/>
    <mergeCell ref="BE45:BE71"/>
    <mergeCell ref="BE72:BE77"/>
    <mergeCell ref="BE87:BE88"/>
    <mergeCell ref="BN45:BN71"/>
    <mergeCell ref="BI45:BI71"/>
    <mergeCell ref="BJ45:BJ71"/>
    <mergeCell ref="BI72:BI77"/>
    <mergeCell ref="BJ72:BJ77"/>
    <mergeCell ref="BG87:BG89"/>
    <mergeCell ref="BH87:BH89"/>
    <mergeCell ref="BF45:BF85"/>
    <mergeCell ref="BI78:BI82"/>
    <mergeCell ref="BJ78:BJ82"/>
    <mergeCell ref="BF87:BF89"/>
    <mergeCell ref="AM1:CC2"/>
    <mergeCell ref="AM3:CC3"/>
    <mergeCell ref="AM4:CC5"/>
    <mergeCell ref="M18:M20"/>
    <mergeCell ref="N18:N20"/>
    <mergeCell ref="O18:O20"/>
    <mergeCell ref="W18:W20"/>
    <mergeCell ref="X18:X20"/>
    <mergeCell ref="Y18:Y20"/>
    <mergeCell ref="Z18:Z20"/>
    <mergeCell ref="AB18:AB20"/>
    <mergeCell ref="AC18:AC20"/>
    <mergeCell ref="BE40:BE42"/>
    <mergeCell ref="AT40:AT42"/>
    <mergeCell ref="BF22:BF39"/>
    <mergeCell ref="BN22:BN28"/>
    <mergeCell ref="BN29:BN39"/>
    <mergeCell ref="BI29:BI39"/>
    <mergeCell ref="BJ29:BJ39"/>
    <mergeCell ref="BH22:BH39"/>
    <mergeCell ref="A1:R5"/>
    <mergeCell ref="AJ1:AL2"/>
    <mergeCell ref="AJ3:AL3"/>
    <mergeCell ref="AJ4:AL5"/>
    <mergeCell ref="BU40:BU42"/>
    <mergeCell ref="BV40:BV42"/>
    <mergeCell ref="BW40:BW42"/>
    <mergeCell ref="BT29:BT39"/>
    <mergeCell ref="BS40:BS42"/>
    <mergeCell ref="BT40:BT42"/>
    <mergeCell ref="BP22:BP39"/>
    <mergeCell ref="BQ22:BQ39"/>
    <mergeCell ref="AX22:AX39"/>
    <mergeCell ref="AX40:AX42"/>
    <mergeCell ref="BS22:BS28"/>
    <mergeCell ref="BA22:BA39"/>
    <mergeCell ref="H18:H20"/>
    <mergeCell ref="I18:I20"/>
    <mergeCell ref="AI40:AI42"/>
    <mergeCell ref="AI22:AI28"/>
    <mergeCell ref="AH29:AH39"/>
  </mergeCells>
  <printOptions horizontalCentered="1"/>
  <pageMargins left="0.70866141732283472" right="0.70866141732283472" top="0.74803149606299213" bottom="0.74803149606299213" header="0.31496062992125984" footer="0.31496062992125984"/>
  <pageSetup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IMDERTY</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ANIDES PACHECO</dc:creator>
  <cp:lastModifiedBy>Gerencia</cp:lastModifiedBy>
  <cp:revision/>
  <cp:lastPrinted>2018-11-20T22:57:07Z</cp:lastPrinted>
  <dcterms:created xsi:type="dcterms:W3CDTF">2013-05-03T13:21:31Z</dcterms:created>
  <dcterms:modified xsi:type="dcterms:W3CDTF">2020-06-23T07:17:36Z</dcterms:modified>
</cp:coreProperties>
</file>